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X:\Desktop\Projekti\DRSI Stoperce\"/>
    </mc:Choice>
  </mc:AlternateContent>
  <xr:revisionPtr revIDLastSave="0" documentId="13_ncr:1_{0E4E024E-A414-444E-B789-C9618902D043}" xr6:coauthVersionLast="47" xr6:coauthVersionMax="47" xr10:uidLastSave="{00000000-0000-0000-0000-000000000000}"/>
  <bookViews>
    <workbookView xWindow="1125" yWindow="1125" windowWidth="16080" windowHeight="12180" tabRatio="812" xr2:uid="{00000000-000D-0000-FFFF-FFFF00000000}"/>
  </bookViews>
  <sheets>
    <sheet name="rekapitulacija" sheetId="1" r:id="rId1"/>
    <sheet name="Monitoring_splošno" sheetId="17" r:id="rId2"/>
    <sheet name="CESTA - FAZA 1 " sheetId="2" r:id="rId3"/>
    <sheet name="CESTA - FAZA 2 " sheetId="3" r:id="rId4"/>
    <sheet name="BUS+HOD-FAZA1" sheetId="4" r:id="rId5"/>
    <sheet name="BUS+HOD-FAZA2" sheetId="5" r:id="rId6"/>
    <sheet name="PREPUSTI I.FAZA PREDDELA,TUJA D" sheetId="6" r:id="rId7"/>
    <sheet name="I.FAZA-PREPUST 1" sheetId="7" r:id="rId8"/>
    <sheet name="I.FAZA-PREPUST 2" sheetId="8" r:id="rId9"/>
    <sheet name="I.FAZA-PREPUST 3" sheetId="9" r:id="rId10"/>
    <sheet name="II.FAZA-PREDDELA, TUJA DELA)" sheetId="16" r:id="rId11"/>
    <sheet name="II.FAZA-PREPUST 5" sheetId="10" r:id="rId12"/>
    <sheet name="II.FAZA-PREPUST 7" sheetId="11" r:id="rId13"/>
    <sheet name="I.FAZA-REGULACIJA P.3" sheetId="12" r:id="rId14"/>
    <sheet name="II.FAZA-REGULACIJA P.5" sheetId="13" r:id="rId15"/>
    <sheet name="CESTNA RAZSVETLJAVA  - FAZA 1" sheetId="14" r:id="rId16"/>
    <sheet name="CESTNA RAZSVETLJAVA  - FAZA 2" sheetId="15" r:id="rId17"/>
  </sheets>
  <externalReferences>
    <externalReference r:id="rId18"/>
  </externalReferences>
  <definedNames>
    <definedName name="_pr01">#REF!</definedName>
    <definedName name="_pr02">#REF!</definedName>
    <definedName name="_pr03">#REF!</definedName>
    <definedName name="_pr04">#REF!</definedName>
    <definedName name="_pr05">#REF!</definedName>
    <definedName name="_pr06">#REF!</definedName>
    <definedName name="_pr08">#REF!</definedName>
    <definedName name="_pr09">#REF!</definedName>
    <definedName name="_pr10">#REF!</definedName>
    <definedName name="_pr11">#REF!</definedName>
    <definedName name="a" localSheetId="0">rekapitulacija!$A$1:$D$42</definedName>
    <definedName name="moni" localSheetId="1">#REF!</definedName>
    <definedName name="_xlnm.Print_Area" localSheetId="0">rekapitulacija!$A$1:$D$40</definedName>
    <definedName name="Print_Area" localSheetId="0">rekapitulacija!$A$1:$D$40</definedName>
    <definedName name="SK_GRADBENA">#REF!</definedName>
    <definedName name="sk_IZOLACIJA">#REF!</definedName>
    <definedName name="SK_ODVODNJAVANJE">#REF!</definedName>
    <definedName name="SK_OPREMA" localSheetId="1">#REF!</definedName>
    <definedName name="SK_OPREMA">[1]Popisi!$F$233</definedName>
    <definedName name="SK_PLESKARSKA">#REF!</definedName>
    <definedName name="SK_PRIPRAVA">#REF!</definedName>
    <definedName name="SK_R">#REF!</definedName>
    <definedName name="SK_RAZNO">#REF!</definedName>
    <definedName name="sk_sanacija">#REF!</definedName>
    <definedName name="SK_TUJE">#REF!</definedName>
    <definedName name="sk_VOZISCNE">#REF!</definedName>
    <definedName name="sk_VOZIŠČNE">#REF!</definedName>
    <definedName name="SK_ZEMELJSKA">#REF!</definedName>
    <definedName name="sk_ZIDARSK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3" i="11" l="1"/>
  <c r="G208" i="11"/>
  <c r="G203" i="11"/>
  <c r="G189" i="11"/>
  <c r="G185" i="11"/>
  <c r="G181" i="11"/>
  <c r="G177" i="11"/>
  <c r="G165" i="11"/>
  <c r="G160" i="11"/>
  <c r="G154" i="11"/>
  <c r="G142" i="11"/>
  <c r="G138" i="11"/>
  <c r="G145" i="11" s="1"/>
  <c r="G36" i="11" s="1"/>
  <c r="G124" i="11"/>
  <c r="G127" i="11" s="1"/>
  <c r="G30" i="11" s="1"/>
  <c r="G112" i="11"/>
  <c r="G115" i="11" s="1"/>
  <c r="G28" i="11" s="1"/>
  <c r="G98" i="11"/>
  <c r="G102" i="11" s="1"/>
  <c r="G26" i="11" s="1"/>
  <c r="G87" i="11"/>
  <c r="G90" i="11" s="1"/>
  <c r="G24" i="11" s="1"/>
  <c r="G76" i="11"/>
  <c r="G69" i="11"/>
  <c r="G64" i="11"/>
  <c r="G77" i="15"/>
  <c r="G20" i="15" s="1"/>
  <c r="G153" i="15"/>
  <c r="G31" i="15" s="1"/>
  <c r="G274" i="15"/>
  <c r="G271" i="15"/>
  <c r="G259" i="15"/>
  <c r="G256" i="15"/>
  <c r="G253" i="15"/>
  <c r="G250" i="15"/>
  <c r="G247" i="15"/>
  <c r="G244" i="15"/>
  <c r="G241" i="15"/>
  <c r="G238" i="15"/>
  <c r="G235" i="15"/>
  <c r="G232" i="15"/>
  <c r="G229" i="15"/>
  <c r="G226" i="15"/>
  <c r="G223" i="15"/>
  <c r="G220" i="15"/>
  <c r="G217" i="15"/>
  <c r="G214" i="15"/>
  <c r="G211" i="15"/>
  <c r="G199" i="15"/>
  <c r="G196" i="15"/>
  <c r="G193" i="15"/>
  <c r="G190" i="15"/>
  <c r="G184" i="15"/>
  <c r="G202" i="15" s="1"/>
  <c r="G37" i="15" s="1"/>
  <c r="G174" i="15"/>
  <c r="G172" i="15"/>
  <c r="G169" i="15"/>
  <c r="G166" i="15"/>
  <c r="G177" i="15" s="1"/>
  <c r="G35" i="15" s="1"/>
  <c r="G163" i="15"/>
  <c r="G150" i="15"/>
  <c r="G138" i="15"/>
  <c r="G135" i="15"/>
  <c r="G141" i="15" s="1"/>
  <c r="G28" i="15" s="1"/>
  <c r="G124" i="15"/>
  <c r="G119" i="15"/>
  <c r="G115" i="15"/>
  <c r="G111" i="15"/>
  <c r="G109" i="15"/>
  <c r="G98" i="15"/>
  <c r="G94" i="15"/>
  <c r="G90" i="15"/>
  <c r="G101" i="15" s="1"/>
  <c r="G24" i="15" s="1"/>
  <c r="G86" i="15"/>
  <c r="G74" i="15"/>
  <c r="G59" i="15"/>
  <c r="G61" i="15" s="1"/>
  <c r="G16" i="15" s="1"/>
  <c r="G43" i="14"/>
  <c r="G41" i="14"/>
  <c r="G39" i="14"/>
  <c r="G35" i="14"/>
  <c r="G32" i="14"/>
  <c r="G30" i="14"/>
  <c r="G28" i="14"/>
  <c r="G24" i="14"/>
  <c r="G20" i="14"/>
  <c r="G16" i="14"/>
  <c r="G66" i="14"/>
  <c r="G84" i="14"/>
  <c r="G99" i="14"/>
  <c r="G124" i="14"/>
  <c r="G150" i="14"/>
  <c r="G165" i="14"/>
  <c r="G177" i="14"/>
  <c r="G201" i="14"/>
  <c r="G239" i="14"/>
  <c r="G355" i="14"/>
  <c r="G371" i="14"/>
  <c r="G367" i="14"/>
  <c r="G364" i="14"/>
  <c r="G352" i="14"/>
  <c r="G349" i="14"/>
  <c r="G346" i="14"/>
  <c r="G343" i="14"/>
  <c r="G340" i="14"/>
  <c r="G338" i="14"/>
  <c r="G335" i="14"/>
  <c r="G331" i="14"/>
  <c r="G328" i="14"/>
  <c r="G325" i="14"/>
  <c r="G322" i="14"/>
  <c r="G319" i="14"/>
  <c r="G316" i="14"/>
  <c r="G313" i="14"/>
  <c r="G310" i="14"/>
  <c r="G307" i="14"/>
  <c r="G304" i="14"/>
  <c r="G301" i="14"/>
  <c r="G298" i="14"/>
  <c r="G295" i="14"/>
  <c r="G292" i="14"/>
  <c r="G289" i="14"/>
  <c r="G286" i="14"/>
  <c r="G281" i="14"/>
  <c r="G278" i="14"/>
  <c r="G275" i="14"/>
  <c r="G272" i="14"/>
  <c r="G269" i="14"/>
  <c r="G266" i="14"/>
  <c r="G263" i="14"/>
  <c r="G260" i="14"/>
  <c r="G257" i="14"/>
  <c r="G254" i="14"/>
  <c r="G251" i="14"/>
  <c r="G248" i="14"/>
  <c r="G237" i="14"/>
  <c r="G233" i="14"/>
  <c r="G230" i="14"/>
  <c r="G227" i="14"/>
  <c r="G224" i="14"/>
  <c r="G221" i="14"/>
  <c r="G218" i="14"/>
  <c r="G215" i="14"/>
  <c r="G212" i="14"/>
  <c r="G209" i="14"/>
  <c r="G198" i="14"/>
  <c r="G196" i="14"/>
  <c r="G193" i="14"/>
  <c r="G190" i="14"/>
  <c r="G187" i="14"/>
  <c r="G174" i="14"/>
  <c r="G162" i="14"/>
  <c r="G159" i="14"/>
  <c r="G147" i="14"/>
  <c r="G142" i="14"/>
  <c r="G138" i="14"/>
  <c r="G134" i="14"/>
  <c r="G121" i="14"/>
  <c r="G117" i="14"/>
  <c r="G113" i="14"/>
  <c r="G109" i="14"/>
  <c r="G96" i="14"/>
  <c r="G81" i="14"/>
  <c r="G76" i="14"/>
  <c r="G64" i="14"/>
  <c r="G31" i="13"/>
  <c r="G28" i="13"/>
  <c r="G26" i="13"/>
  <c r="G24" i="13"/>
  <c r="G22" i="13"/>
  <c r="G35" i="13"/>
  <c r="G40" i="13" s="1"/>
  <c r="G134" i="13"/>
  <c r="G142" i="13"/>
  <c r="G145" i="13" s="1"/>
  <c r="G131" i="13"/>
  <c r="G125" i="13"/>
  <c r="G120" i="13"/>
  <c r="G115" i="13"/>
  <c r="G109" i="13"/>
  <c r="G104" i="13"/>
  <c r="G99" i="13"/>
  <c r="G95" i="13"/>
  <c r="G81" i="13"/>
  <c r="G85" i="13" s="1"/>
  <c r="G70" i="13"/>
  <c r="G73" i="13" s="1"/>
  <c r="G59" i="13"/>
  <c r="G54" i="13"/>
  <c r="G61" i="13" s="1"/>
  <c r="G31" i="12"/>
  <c r="G28" i="12"/>
  <c r="G26" i="12"/>
  <c r="G24" i="12"/>
  <c r="G22" i="12"/>
  <c r="G61" i="12"/>
  <c r="G73" i="12"/>
  <c r="G85" i="12"/>
  <c r="G129" i="12"/>
  <c r="G140" i="12"/>
  <c r="G137" i="12"/>
  <c r="G125" i="12"/>
  <c r="G120" i="12"/>
  <c r="G115" i="12"/>
  <c r="G109" i="12"/>
  <c r="G104" i="12"/>
  <c r="G99" i="12"/>
  <c r="G95" i="12"/>
  <c r="G81" i="12"/>
  <c r="G70" i="12"/>
  <c r="G59" i="12"/>
  <c r="G54" i="12"/>
  <c r="G351" i="10"/>
  <c r="G348" i="10"/>
  <c r="G343" i="10"/>
  <c r="G334" i="10"/>
  <c r="G332" i="10"/>
  <c r="G327" i="10"/>
  <c r="G322" i="10"/>
  <c r="G311" i="10"/>
  <c r="G309" i="10"/>
  <c r="G304" i="10"/>
  <c r="G299" i="10"/>
  <c r="G294" i="10"/>
  <c r="G289" i="10"/>
  <c r="G284" i="10"/>
  <c r="G279" i="10"/>
  <c r="G274" i="10"/>
  <c r="G265" i="10"/>
  <c r="G261" i="10"/>
  <c r="G255" i="10"/>
  <c r="G244" i="10"/>
  <c r="G241" i="10"/>
  <c r="G238" i="10"/>
  <c r="G233" i="10"/>
  <c r="G229" i="10"/>
  <c r="G224" i="10"/>
  <c r="G220" i="10"/>
  <c r="G215" i="10"/>
  <c r="G206" i="10"/>
  <c r="G204" i="10"/>
  <c r="G194" i="10"/>
  <c r="G191" i="10"/>
  <c r="G180" i="10"/>
  <c r="G177" i="10"/>
  <c r="G171" i="10"/>
  <c r="G165" i="10"/>
  <c r="G151" i="10"/>
  <c r="G148" i="10"/>
  <c r="G139" i="10"/>
  <c r="G136" i="10"/>
  <c r="G126" i="10"/>
  <c r="G123" i="10"/>
  <c r="G114" i="10"/>
  <c r="G111" i="10"/>
  <c r="G102" i="10"/>
  <c r="G90" i="10"/>
  <c r="G99" i="10"/>
  <c r="G22" i="10"/>
  <c r="G88" i="10"/>
  <c r="G60" i="16"/>
  <c r="G22" i="16" s="1"/>
  <c r="G80" i="16"/>
  <c r="G100" i="16"/>
  <c r="G97" i="16"/>
  <c r="G93" i="16"/>
  <c r="G89" i="16"/>
  <c r="G77" i="16"/>
  <c r="G73" i="16"/>
  <c r="G69" i="16"/>
  <c r="G56" i="16"/>
  <c r="G348" i="9"/>
  <c r="G343" i="9"/>
  <c r="G332" i="9"/>
  <c r="G327" i="9"/>
  <c r="G322" i="9"/>
  <c r="G311" i="9"/>
  <c r="G309" i="9"/>
  <c r="G304" i="9"/>
  <c r="G299" i="9"/>
  <c r="G294" i="9"/>
  <c r="G289" i="9"/>
  <c r="G284" i="9"/>
  <c r="G279" i="9"/>
  <c r="G274" i="9"/>
  <c r="G261" i="9"/>
  <c r="G255" i="9"/>
  <c r="G241" i="9"/>
  <c r="G238" i="9"/>
  <c r="G233" i="9"/>
  <c r="G229" i="9"/>
  <c r="G224" i="9"/>
  <c r="G220" i="9"/>
  <c r="G215" i="9"/>
  <c r="G204" i="9"/>
  <c r="G191" i="9"/>
  <c r="G177" i="9"/>
  <c r="G171" i="9"/>
  <c r="G165" i="9"/>
  <c r="G148" i="9"/>
  <c r="G136" i="9"/>
  <c r="G123" i="9"/>
  <c r="G126" i="9" s="1"/>
  <c r="G334" i="9"/>
  <c r="G206" i="9"/>
  <c r="G194" i="9"/>
  <c r="G151" i="9"/>
  <c r="G139" i="9"/>
  <c r="G114" i="9"/>
  <c r="G111" i="9"/>
  <c r="G102" i="9"/>
  <c r="G90" i="9"/>
  <c r="G99" i="9"/>
  <c r="G88" i="9"/>
  <c r="G217" i="8"/>
  <c r="G219" i="8" s="1"/>
  <c r="G212" i="8"/>
  <c r="G207" i="8"/>
  <c r="G197" i="8"/>
  <c r="G193" i="8"/>
  <c r="G189" i="8"/>
  <c r="G185" i="8"/>
  <c r="G181" i="8"/>
  <c r="G172" i="8"/>
  <c r="G169" i="8"/>
  <c r="G164" i="8"/>
  <c r="G158" i="8"/>
  <c r="G149" i="8"/>
  <c r="G146" i="8"/>
  <c r="G142" i="8"/>
  <c r="G131" i="8"/>
  <c r="G128" i="8"/>
  <c r="G119" i="8"/>
  <c r="G116" i="8"/>
  <c r="G106" i="8"/>
  <c r="G102" i="8"/>
  <c r="G94" i="8"/>
  <c r="G91" i="8"/>
  <c r="G82" i="8"/>
  <c r="G80" i="8"/>
  <c r="G73" i="8"/>
  <c r="G68" i="8"/>
  <c r="G222" i="7"/>
  <c r="G217" i="7"/>
  <c r="G212" i="7"/>
  <c r="G207" i="7"/>
  <c r="G193" i="7"/>
  <c r="G189" i="7"/>
  <c r="G185" i="7"/>
  <c r="G181" i="7"/>
  <c r="G169" i="7"/>
  <c r="G164" i="7"/>
  <c r="G158" i="7"/>
  <c r="G146" i="7"/>
  <c r="G142" i="7"/>
  <c r="G128" i="7"/>
  <c r="G131" i="7" s="1"/>
  <c r="G117" i="7"/>
  <c r="G119" i="7" s="1"/>
  <c r="G103" i="7"/>
  <c r="G107" i="7" s="1"/>
  <c r="G92" i="7"/>
  <c r="G95" i="7" s="1"/>
  <c r="G81" i="7"/>
  <c r="G74" i="7"/>
  <c r="G70" i="7"/>
  <c r="G107" i="6"/>
  <c r="G103" i="6"/>
  <c r="G99" i="6"/>
  <c r="G89" i="6"/>
  <c r="G86" i="6"/>
  <c r="G82" i="6"/>
  <c r="G78" i="6"/>
  <c r="G74" i="6"/>
  <c r="G70" i="6"/>
  <c r="G67" i="6"/>
  <c r="F139" i="5"/>
  <c r="F144" i="5" s="1"/>
  <c r="F176" i="5" s="1"/>
  <c r="F132" i="5"/>
  <c r="F127" i="5"/>
  <c r="F122" i="5"/>
  <c r="F112" i="5"/>
  <c r="F102" i="5"/>
  <c r="F93" i="5"/>
  <c r="F87" i="5"/>
  <c r="F81" i="5"/>
  <c r="F72" i="5"/>
  <c r="F66" i="5"/>
  <c r="F60" i="5"/>
  <c r="F54" i="5"/>
  <c r="F48" i="5"/>
  <c r="F43" i="5"/>
  <c r="F39" i="5"/>
  <c r="F29" i="5"/>
  <c r="F25" i="5"/>
  <c r="F21" i="5"/>
  <c r="F12" i="5"/>
  <c r="F144" i="4"/>
  <c r="F148" i="4" s="1"/>
  <c r="F161" i="4" s="1"/>
  <c r="F137" i="4"/>
  <c r="F134" i="4"/>
  <c r="F129" i="4"/>
  <c r="F124" i="4"/>
  <c r="F114" i="4"/>
  <c r="F104" i="4"/>
  <c r="F95" i="4"/>
  <c r="F89" i="4"/>
  <c r="F83" i="4"/>
  <c r="F74" i="4"/>
  <c r="F68" i="4"/>
  <c r="F62" i="4"/>
  <c r="F56" i="4"/>
  <c r="F49" i="4"/>
  <c r="F44" i="4"/>
  <c r="F39" i="4"/>
  <c r="F29" i="4"/>
  <c r="F25" i="4"/>
  <c r="F21" i="4"/>
  <c r="F12" i="4"/>
  <c r="F323" i="3"/>
  <c r="F319" i="3"/>
  <c r="F316" i="3"/>
  <c r="F309" i="3"/>
  <c r="F304" i="3"/>
  <c r="F295" i="3"/>
  <c r="F287" i="3"/>
  <c r="F281" i="3"/>
  <c r="F273" i="3"/>
  <c r="F264" i="3"/>
  <c r="F257" i="3"/>
  <c r="F252" i="3"/>
  <c r="F248" i="3"/>
  <c r="F240" i="3"/>
  <c r="F231" i="3"/>
  <c r="F225" i="3"/>
  <c r="F216" i="3"/>
  <c r="F211" i="3"/>
  <c r="F206" i="3"/>
  <c r="F201" i="3"/>
  <c r="F196" i="3"/>
  <c r="F191" i="3"/>
  <c r="F186" i="3"/>
  <c r="F181" i="3"/>
  <c r="F175" i="3"/>
  <c r="F169" i="3"/>
  <c r="F163" i="3"/>
  <c r="F157" i="3"/>
  <c r="F151" i="3"/>
  <c r="F141" i="3"/>
  <c r="F137" i="3"/>
  <c r="F132" i="3"/>
  <c r="F127" i="3"/>
  <c r="F118" i="3"/>
  <c r="F115" i="3"/>
  <c r="F111" i="3"/>
  <c r="F107" i="3"/>
  <c r="F103" i="3"/>
  <c r="F99" i="3"/>
  <c r="F95" i="3"/>
  <c r="F86" i="3"/>
  <c r="F81" i="3"/>
  <c r="F76" i="3"/>
  <c r="F32" i="3"/>
  <c r="F27" i="3"/>
  <c r="F22" i="3"/>
  <c r="F68" i="3"/>
  <c r="F64" i="3"/>
  <c r="F60" i="3"/>
  <c r="F52" i="3"/>
  <c r="F47" i="3"/>
  <c r="F43" i="3"/>
  <c r="F38" i="3"/>
  <c r="F17" i="3"/>
  <c r="F12" i="3"/>
  <c r="F390" i="2"/>
  <c r="F394" i="2"/>
  <c r="F388" i="2"/>
  <c r="F383" i="2"/>
  <c r="F380" i="2"/>
  <c r="F369" i="2"/>
  <c r="F365" i="2"/>
  <c r="F359" i="2"/>
  <c r="F353" i="2"/>
  <c r="F348" i="2"/>
  <c r="F339" i="2"/>
  <c r="F331" i="2"/>
  <c r="F325" i="2"/>
  <c r="F318" i="2"/>
  <c r="F312" i="2"/>
  <c r="F303" i="2"/>
  <c r="F299" i="2"/>
  <c r="F292" i="2"/>
  <c r="F287" i="2"/>
  <c r="F283" i="2"/>
  <c r="F275" i="2"/>
  <c r="F266" i="2"/>
  <c r="F260" i="2"/>
  <c r="F252" i="2"/>
  <c r="F247" i="2"/>
  <c r="F242" i="2"/>
  <c r="F237" i="2"/>
  <c r="F232" i="2"/>
  <c r="F227" i="2"/>
  <c r="F222" i="2"/>
  <c r="F217" i="2"/>
  <c r="F211" i="2"/>
  <c r="F205" i="2"/>
  <c r="F199" i="2"/>
  <c r="F193" i="2"/>
  <c r="F183" i="2"/>
  <c r="F179" i="2"/>
  <c r="F174" i="2"/>
  <c r="F169" i="2"/>
  <c r="F160" i="2"/>
  <c r="F157" i="2"/>
  <c r="F153" i="2"/>
  <c r="F149" i="2"/>
  <c r="F145" i="2"/>
  <c r="F141" i="2"/>
  <c r="F137" i="2"/>
  <c r="F128" i="2"/>
  <c r="F123" i="2"/>
  <c r="F118" i="2"/>
  <c r="G215" i="11" l="1"/>
  <c r="G44" i="11" s="1"/>
  <c r="G168" i="11"/>
  <c r="G38" i="11" s="1"/>
  <c r="G193" i="11"/>
  <c r="G42" i="11" s="1"/>
  <c r="G78" i="11"/>
  <c r="G22" i="11" s="1"/>
  <c r="G149" i="7"/>
  <c r="G197" i="7"/>
  <c r="G224" i="7"/>
  <c r="G83" i="7"/>
  <c r="G172" i="7"/>
  <c r="F134" i="5"/>
  <c r="F174" i="5" s="1"/>
  <c r="F32" i="5"/>
  <c r="F168" i="5" s="1"/>
  <c r="F74" i="5"/>
  <c r="F170" i="5" s="1"/>
  <c r="F114" i="5"/>
  <c r="F172" i="5" s="1"/>
  <c r="F76" i="4"/>
  <c r="F155" i="4" s="1"/>
  <c r="F116" i="4"/>
  <c r="F157" i="4" s="1"/>
  <c r="F139" i="4"/>
  <c r="F159" i="4" s="1"/>
  <c r="F32" i="4"/>
  <c r="F153" i="4" s="1"/>
  <c r="F218" i="3"/>
  <c r="F348" i="3" s="1"/>
  <c r="F326" i="3"/>
  <c r="F266" i="3"/>
  <c r="F350" i="3" s="1"/>
  <c r="F120" i="3"/>
  <c r="F143" i="3"/>
  <c r="F346" i="3" s="1"/>
  <c r="F311" i="3"/>
  <c r="F352" i="3" s="1"/>
  <c r="F69" i="3"/>
  <c r="F342" i="3" s="1"/>
  <c r="F162" i="2"/>
  <c r="F414" i="2" s="1"/>
  <c r="G262" i="15"/>
  <c r="G39" i="15" s="1"/>
  <c r="G126" i="15"/>
  <c r="G26" i="15" s="1"/>
  <c r="G278" i="15"/>
  <c r="G61" i="10"/>
  <c r="G265" i="9"/>
  <c r="G180" i="9"/>
  <c r="G26" i="16"/>
  <c r="G31" i="16"/>
  <c r="G110" i="6"/>
  <c r="F185" i="2"/>
  <c r="F416" i="2" s="1"/>
  <c r="F254" i="2"/>
  <c r="F418" i="2" s="1"/>
  <c r="F305" i="2"/>
  <c r="F372" i="2"/>
  <c r="F422" i="2" s="1"/>
  <c r="G49" i="11" l="1"/>
  <c r="D25" i="1" s="1"/>
  <c r="F163" i="4"/>
  <c r="G35" i="16"/>
  <c r="G40" i="16" s="1"/>
  <c r="G244" i="9"/>
  <c r="F109" i="2" l="1"/>
  <c r="F105" i="2"/>
  <c r="F101" i="2"/>
  <c r="F97" i="2"/>
  <c r="F92" i="2"/>
  <c r="F88" i="2"/>
  <c r="F83" i="2"/>
  <c r="F78" i="2"/>
  <c r="F74" i="2"/>
  <c r="F69" i="2"/>
  <c r="F64" i="2"/>
  <c r="F60" i="2"/>
  <c r="F55" i="2"/>
  <c r="F50" i="2"/>
  <c r="F44" i="2"/>
  <c r="F39" i="2"/>
  <c r="F36" i="2"/>
  <c r="F32" i="2"/>
  <c r="F27" i="2"/>
  <c r="F22" i="2"/>
  <c r="F17" i="2"/>
  <c r="F12" i="2"/>
  <c r="F110" i="2" l="1"/>
  <c r="F412" i="2" s="1"/>
  <c r="G41" i="15" l="1"/>
  <c r="G45" i="14"/>
  <c r="G45" i="15" l="1"/>
  <c r="G49" i="14"/>
  <c r="G46" i="10"/>
  <c r="G42" i="10"/>
  <c r="G40" i="10"/>
  <c r="G33" i="10"/>
  <c r="G30" i="10"/>
  <c r="G28" i="10"/>
  <c r="G26" i="10"/>
  <c r="G24" i="10"/>
  <c r="G61" i="9"/>
  <c r="G52" i="9"/>
  <c r="G46" i="9"/>
  <c r="G40" i="9"/>
  <c r="G33" i="9"/>
  <c r="G30" i="9"/>
  <c r="G28" i="9"/>
  <c r="G26" i="9"/>
  <c r="G24" i="9"/>
  <c r="G22" i="9"/>
  <c r="G42" i="8"/>
  <c r="G31" i="8"/>
  <c r="G28" i="8"/>
  <c r="G26" i="8"/>
  <c r="G24" i="8"/>
  <c r="G45" i="7"/>
  <c r="G41" i="7"/>
  <c r="G32" i="7"/>
  <c r="G29" i="7"/>
  <c r="G27" i="7"/>
  <c r="G25" i="7"/>
  <c r="G23" i="7"/>
  <c r="G29" i="6"/>
  <c r="G54" i="6"/>
  <c r="G58" i="6" s="1"/>
  <c r="G22" i="6" s="1"/>
  <c r="B176" i="5"/>
  <c r="A176" i="5"/>
  <c r="B174" i="5"/>
  <c r="A174" i="5"/>
  <c r="B172" i="5"/>
  <c r="A172" i="5"/>
  <c r="B170" i="5"/>
  <c r="A170" i="5"/>
  <c r="B168" i="5"/>
  <c r="A168" i="5"/>
  <c r="B161" i="4"/>
  <c r="B159" i="4"/>
  <c r="B157" i="4"/>
  <c r="B155" i="4"/>
  <c r="B153" i="4"/>
  <c r="B354" i="3"/>
  <c r="A354" i="3"/>
  <c r="B352" i="3"/>
  <c r="A352" i="3"/>
  <c r="B350" i="3"/>
  <c r="A350" i="3"/>
  <c r="B348" i="3"/>
  <c r="A348" i="3"/>
  <c r="B346" i="3"/>
  <c r="A346" i="3"/>
  <c r="B344" i="3"/>
  <c r="A344" i="3"/>
  <c r="B342" i="3"/>
  <c r="A342" i="3"/>
  <c r="B424" i="2"/>
  <c r="A424" i="2"/>
  <c r="B422" i="2"/>
  <c r="A422" i="2"/>
  <c r="B420" i="2"/>
  <c r="A420" i="2"/>
  <c r="B418" i="2"/>
  <c r="A418" i="2"/>
  <c r="B416" i="2"/>
  <c r="A416" i="2"/>
  <c r="B414" i="2"/>
  <c r="A414" i="2"/>
  <c r="B412" i="2"/>
  <c r="A412" i="2"/>
  <c r="F420" i="2"/>
  <c r="G42" i="9" l="1"/>
  <c r="F354" i="3"/>
  <c r="G44" i="8"/>
  <c r="G50" i="10"/>
  <c r="F396" i="2"/>
  <c r="F424" i="2" s="1"/>
  <c r="F426" i="2" s="1"/>
  <c r="G50" i="9"/>
  <c r="G54" i="10"/>
  <c r="G56" i="10"/>
  <c r="G39" i="7"/>
  <c r="G47" i="7"/>
  <c r="G36" i="8"/>
  <c r="G56" i="9"/>
  <c r="G35" i="12"/>
  <c r="G40" i="12" s="1"/>
  <c r="G52" i="10"/>
  <c r="D23" i="1"/>
  <c r="G54" i="9"/>
  <c r="G38" i="8"/>
  <c r="G24" i="6"/>
  <c r="G33" i="6" s="1"/>
  <c r="G38" i="6" s="1"/>
  <c r="F344" i="3"/>
  <c r="D30" i="1"/>
  <c r="D31" i="1"/>
  <c r="F356" i="3" l="1"/>
  <c r="F357" i="3" s="1"/>
  <c r="F358" i="3" s="1"/>
  <c r="D29" i="1"/>
  <c r="G64" i="10"/>
  <c r="G69" i="10" s="1"/>
  <c r="D24" i="1" s="1"/>
  <c r="G64" i="9"/>
  <c r="G69" i="9" s="1"/>
  <c r="D21" i="1" s="1"/>
  <c r="G22" i="8"/>
  <c r="G49" i="8" s="1"/>
  <c r="G54" i="8" s="1"/>
  <c r="D20" i="1" s="1"/>
  <c r="G51" i="7"/>
  <c r="G56" i="7" s="1"/>
  <c r="D19" i="1" s="1"/>
  <c r="D16" i="1" s="1"/>
  <c r="D9" i="1"/>
  <c r="F178" i="5"/>
  <c r="D14" i="1" s="1"/>
  <c r="D27" i="1"/>
  <c r="D26" i="1"/>
  <c r="D18" i="1"/>
  <c r="F164" i="4"/>
  <c r="F165" i="4" s="1"/>
  <c r="D13" i="1"/>
  <c r="D12" i="1" l="1"/>
  <c r="F179" i="5"/>
  <c r="F180" i="5" s="1"/>
  <c r="D10" i="1"/>
  <c r="D8" i="1" s="1"/>
  <c r="F427" i="2"/>
  <c r="F428" i="2" s="1"/>
  <c r="D6" i="1" l="1"/>
  <c r="D35" i="1" s="1"/>
  <c r="D37" i="1" l="1"/>
  <c r="D38" i="1" s="1"/>
  <c r="D40" i="1" l="1"/>
</calcChain>
</file>

<file path=xl/sharedStrings.xml><?xml version="1.0" encoding="utf-8"?>
<sst xmlns="http://schemas.openxmlformats.org/spreadsheetml/2006/main" count="3786" uniqueCount="989">
  <si>
    <t>SKUPAJ</t>
  </si>
  <si>
    <t>3 VREDNOST GRADBENIH DEL</t>
  </si>
  <si>
    <t>22% DDV</t>
  </si>
  <si>
    <t>2</t>
  </si>
  <si>
    <t>3/1 CESTA</t>
  </si>
  <si>
    <t>3/2 AVTOBUSNA POSTAJALIŠČA S HODNIKI ZA PEŠCE</t>
  </si>
  <si>
    <t>SKUPAJ brez DDV</t>
  </si>
  <si>
    <t>Regionalna cesta R2-432/1284 Rogatec Majšperk od km 7.771 do 9.163, v dolžini 1.392 m</t>
  </si>
  <si>
    <t>CESTA - FAZA 1 od km  7.771 do  8.590  l=819m</t>
  </si>
  <si>
    <t xml:space="preserve">AVTOBUSNA POSTAJALIŠČA S HODNIKI - FAZA 2 </t>
  </si>
  <si>
    <t>CESTA - FAZA 2 od km 8.590 do 9.163 l=573m</t>
  </si>
  <si>
    <t xml:space="preserve">         SKUPNA REKAPITULACIJA ŠT. PROJEKTA: 920/17</t>
  </si>
  <si>
    <t>3/3 VODNOGOSPODARSKA UREDITEV</t>
  </si>
  <si>
    <t xml:space="preserve"> PREPUST v km 7.979 - FAZA 1</t>
  </si>
  <si>
    <t xml:space="preserve"> PREPUST v km 8.063 - FAZA 1</t>
  </si>
  <si>
    <t>AB škatlasti prepust v km 8.192 - FAZA 1</t>
  </si>
  <si>
    <t>I. FAZA-PREDDELA, TUJA DELA</t>
  </si>
  <si>
    <t>II. FAZA-PREDDELA, TUJA DELA</t>
  </si>
  <si>
    <t>I. FAZA-REGULACIJA POTOKA P.3</t>
  </si>
  <si>
    <t>CESTNA RAZSVETLJAVA  - FAZA 1</t>
  </si>
  <si>
    <t>CESTNA RAZSVETLJAVA  - FAZA 2</t>
  </si>
  <si>
    <t>3/4 CESTNA RAZSVETLJAVA</t>
  </si>
  <si>
    <t>II. FAZA-REGULACIJA POTOKA P.5</t>
  </si>
  <si>
    <t>Prepust 7</t>
  </si>
  <si>
    <t xml:space="preserve">PROJEKTANTSKI PREDRAČUN za R2-432/1284 </t>
  </si>
  <si>
    <t>Rogatec Majšperk od km 7.771 do 9.163</t>
  </si>
  <si>
    <t>FAZA 1: od km  7.771 do  8.590</t>
  </si>
  <si>
    <t>CESTA</t>
  </si>
  <si>
    <t>1.00</t>
  </si>
  <si>
    <t>PREDDELA</t>
  </si>
  <si>
    <t>11 121</t>
  </si>
  <si>
    <t>1.01</t>
  </si>
  <si>
    <t>Zakoličba osi</t>
  </si>
  <si>
    <t>trase ostale javne ceste v</t>
  </si>
  <si>
    <t>ravninskem terenu</t>
  </si>
  <si>
    <t>m</t>
  </si>
  <si>
    <t>11 131</t>
  </si>
  <si>
    <t>1.02</t>
  </si>
  <si>
    <t xml:space="preserve">trase komunalnih vodov v ravninskem </t>
  </si>
  <si>
    <t>terenu</t>
  </si>
  <si>
    <t>11 221</t>
  </si>
  <si>
    <t>1.03</t>
  </si>
  <si>
    <t>Postavitev in zavarovanje prečnega</t>
  </si>
  <si>
    <t>kos</t>
  </si>
  <si>
    <t>12 211</t>
  </si>
  <si>
    <t>1.04</t>
  </si>
  <si>
    <t xml:space="preserve">Demontaža prometnega znaka na enem </t>
  </si>
  <si>
    <t>podstavku</t>
  </si>
  <si>
    <t>Opomba: s ponovno postavitvijo.</t>
  </si>
  <si>
    <t>12 212</t>
  </si>
  <si>
    <t>1.05</t>
  </si>
  <si>
    <t xml:space="preserve">Demontaža prometnega znaka na dveh </t>
  </si>
  <si>
    <t>podstavkih</t>
  </si>
  <si>
    <t>Opomba: s ponovno postavitvijo</t>
  </si>
  <si>
    <t>12 222</t>
  </si>
  <si>
    <t>1.06</t>
  </si>
  <si>
    <t>Demontaža obvestilne table s</t>
  </si>
  <si>
    <t>površino 1,1 do 3 m2</t>
  </si>
  <si>
    <t>12 231</t>
  </si>
  <si>
    <t>1.07</t>
  </si>
  <si>
    <t>Demontaža jeklene varnostne ograje</t>
  </si>
  <si>
    <t>m1</t>
  </si>
  <si>
    <t>12 322</t>
  </si>
  <si>
    <t>1.08</t>
  </si>
  <si>
    <t>Porušitev in odstranitev asfaltne</t>
  </si>
  <si>
    <t>plasti v debelini 6 do 10 cm</t>
  </si>
  <si>
    <t>Opomba: z odvozom na deponijo do 20km.</t>
  </si>
  <si>
    <t>m2</t>
  </si>
  <si>
    <t>12 371</t>
  </si>
  <si>
    <t>1.09</t>
  </si>
  <si>
    <t>Rezkanje in odvoz asfaltne krovne</t>
  </si>
  <si>
    <t>plasti v debelini do 3 cm (vklop v obst.</t>
  </si>
  <si>
    <t>stanje, priključki)</t>
  </si>
  <si>
    <t>12 382</t>
  </si>
  <si>
    <t>1.10</t>
  </si>
  <si>
    <t>Rezanje asfaltne plasti s talno</t>
  </si>
  <si>
    <t>diamantno žago, debele 6 do 10 cm</t>
  </si>
  <si>
    <t>(vklop v obst. stanje, priključki)</t>
  </si>
  <si>
    <t>12 391</t>
  </si>
  <si>
    <t>1.11</t>
  </si>
  <si>
    <t>Porušitev in odstranitev robnika iz</t>
  </si>
  <si>
    <t>cementnega betona</t>
  </si>
  <si>
    <t>12 411</t>
  </si>
  <si>
    <t>1.12</t>
  </si>
  <si>
    <t>Porušitev in odstranitev prepusta</t>
  </si>
  <si>
    <t>iz cevi s premerom do 60 cm</t>
  </si>
  <si>
    <t>12 413</t>
  </si>
  <si>
    <t>1.13</t>
  </si>
  <si>
    <t>iz cevi s premerom nad 100 cm</t>
  </si>
  <si>
    <t>12 431</t>
  </si>
  <si>
    <t>1.14</t>
  </si>
  <si>
    <t>Porušitev in odstranitev jaška z</t>
  </si>
  <si>
    <t>notranjo stranico/premerom do 60 cm</t>
  </si>
  <si>
    <t>12 435</t>
  </si>
  <si>
    <t>1.15</t>
  </si>
  <si>
    <t>Porušitev in odstranitev glave</t>
  </si>
  <si>
    <t>prepusta s premerom do 60 cm</t>
  </si>
  <si>
    <t>12 436</t>
  </si>
  <si>
    <t>1.16</t>
  </si>
  <si>
    <t>prepusta s premerom 61 do 100 cm</t>
  </si>
  <si>
    <t>12 461</t>
  </si>
  <si>
    <t>1.17</t>
  </si>
  <si>
    <t>Porušitev in odstranitev montažne</t>
  </si>
  <si>
    <t>zgradbe – lope</t>
  </si>
  <si>
    <t>12 437</t>
  </si>
  <si>
    <t>1.18</t>
  </si>
  <si>
    <t>prepusta s premerom nad 100 cm</t>
  </si>
  <si>
    <t>12 261</t>
  </si>
  <si>
    <t>1.19</t>
  </si>
  <si>
    <t>Demontaža plastičnega smernika</t>
  </si>
  <si>
    <t>12 291</t>
  </si>
  <si>
    <t>1.20</t>
  </si>
  <si>
    <t>Porušitev in odstranitev ograje iz žične</t>
  </si>
  <si>
    <t xml:space="preserve"> mreže</t>
  </si>
  <si>
    <t>0</t>
  </si>
  <si>
    <t>1.21</t>
  </si>
  <si>
    <t>Prilagoditev zasuna</t>
  </si>
  <si>
    <t>na novo višino</t>
  </si>
  <si>
    <t>1.22</t>
  </si>
  <si>
    <t>Porušitev BUS nadstrešnice</t>
  </si>
  <si>
    <t>SKUPAJ PREDDELA</t>
  </si>
  <si>
    <t>2.00</t>
  </si>
  <si>
    <t>ZEMELJSKA DELA IN TEMELJENJE</t>
  </si>
  <si>
    <t>21 112</t>
  </si>
  <si>
    <t>2.01</t>
  </si>
  <si>
    <t>Površinski izkop plodne zemljine –</t>
  </si>
  <si>
    <t>1. kategorije – strojno z odrivom do 50 m</t>
  </si>
  <si>
    <t>Opomba: deponiranje ob izkopu</t>
  </si>
  <si>
    <t>m3</t>
  </si>
  <si>
    <t>21 114</t>
  </si>
  <si>
    <t>2.02</t>
  </si>
  <si>
    <t>1. kategorije – strojno z nakladanjem</t>
  </si>
  <si>
    <t>21 222</t>
  </si>
  <si>
    <t>2.03</t>
  </si>
  <si>
    <t>Široki izkop vezljive zemljine – 3.</t>
  </si>
  <si>
    <t>kategorije – strojno z odrivom do 50 m</t>
  </si>
  <si>
    <t>21 364</t>
  </si>
  <si>
    <t>2.04</t>
  </si>
  <si>
    <t>Izkop vezljive zemljine/zrnate</t>
  </si>
  <si>
    <t>kamnine – 3. kategorije za temelje,</t>
  </si>
  <si>
    <t>kanalske rove, prepuste, jaške in</t>
  </si>
  <si>
    <t>drenaže, širine 1,1 do 2,0 m in</t>
  </si>
  <si>
    <t>globine 1,1 do 2,0 m – strojno,</t>
  </si>
  <si>
    <t>planiranje dna ročno</t>
  </si>
  <si>
    <t>22 112</t>
  </si>
  <si>
    <t>2.05</t>
  </si>
  <si>
    <t>Ureditev planuma temeljnih tal</t>
  </si>
  <si>
    <t>vezljive zemljine – 3. kategorije</t>
  </si>
  <si>
    <t>24 112</t>
  </si>
  <si>
    <t>2.06</t>
  </si>
  <si>
    <t>Vgraditev nasipa iz zrnate kamnine</t>
  </si>
  <si>
    <t>– 3. kategorije</t>
  </si>
  <si>
    <t>24 214</t>
  </si>
  <si>
    <t>2.07</t>
  </si>
  <si>
    <t>Zasip z zrnato kamnino – 3. kategorije</t>
  </si>
  <si>
    <t xml:space="preserve"> - strojno (jaški, prepusti, kan. cevi)</t>
  </si>
  <si>
    <t>24 476</t>
  </si>
  <si>
    <t>2.08</t>
  </si>
  <si>
    <t>Izdelava posteljice iz drobljenih</t>
  </si>
  <si>
    <t>kamnitih zrn v debelini 50 cm(ZOM)</t>
  </si>
  <si>
    <t>25 112</t>
  </si>
  <si>
    <t>2.09</t>
  </si>
  <si>
    <t>Humuziranje brežine brez valjanja,</t>
  </si>
  <si>
    <t>v debelini do 15 cm - strojno</t>
  </si>
  <si>
    <t>25 151</t>
  </si>
  <si>
    <t>2.10</t>
  </si>
  <si>
    <t>Doplačilo za zatravitev s semenom</t>
  </si>
  <si>
    <t>SKUPAJ ZEMELJSKA DELA IN TEMELJENJE</t>
  </si>
  <si>
    <t>3.00</t>
  </si>
  <si>
    <t>VOZIŠČNE KONSTRUKCIJE</t>
  </si>
  <si>
    <t>31 132</t>
  </si>
  <si>
    <t>3.01</t>
  </si>
  <si>
    <t>Izdelava nevezane nosilne plasti</t>
  </si>
  <si>
    <t>enakomerno zrnatega drobljenca iz</t>
  </si>
  <si>
    <t>kamnine v debelini 21 do 30 cm</t>
  </si>
  <si>
    <t>00 000</t>
  </si>
  <si>
    <t>3.02</t>
  </si>
  <si>
    <t>Izdelava zgornje nosilne plasti</t>
  </si>
  <si>
    <t>bituminiziranega drobljenca v</t>
  </si>
  <si>
    <t>debelini 8 cm - AC 32 base B50/70, A4</t>
  </si>
  <si>
    <t>3.03</t>
  </si>
  <si>
    <t>Izdelava obrabne in zaporne plasti</t>
  </si>
  <si>
    <t>bitumenskega betona v debelini</t>
  </si>
  <si>
    <t>30 mm - AC 11 surf B50/100, A4</t>
  </si>
  <si>
    <t>36 134</t>
  </si>
  <si>
    <t>3.04</t>
  </si>
  <si>
    <t>Izdelava bankine iz drobljenca, široke</t>
  </si>
  <si>
    <t>nad 1,00 m</t>
  </si>
  <si>
    <t>SKUPAJ VOZIŠČNE KONSTRUKCIJE</t>
  </si>
  <si>
    <t>4.00</t>
  </si>
  <si>
    <t>ODVODNJAVANJE</t>
  </si>
  <si>
    <t>41 141</t>
  </si>
  <si>
    <t>4.01</t>
  </si>
  <si>
    <t>Tlakovanje jarka z lomljencem,</t>
  </si>
  <si>
    <t>debelina 20 cm, stiki zapolnjeni s</t>
  </si>
  <si>
    <t>cementno malto, na podložni plasti</t>
  </si>
  <si>
    <t>cementnega betona, debeli 10 cm</t>
  </si>
  <si>
    <t>42 162</t>
  </si>
  <si>
    <t>4.02</t>
  </si>
  <si>
    <t>Izdelava vzdolžne in prečne drenaže,</t>
  </si>
  <si>
    <t xml:space="preserve"> globoke do 1,0 m, na podložni</t>
  </si>
  <si>
    <t>plasti iz cementnega betona, s</t>
  </si>
  <si>
    <t>trdimi plastičnimi cevmi premera 10 cm</t>
  </si>
  <si>
    <t>43 182</t>
  </si>
  <si>
    <t>4.03</t>
  </si>
  <si>
    <t>Izdelava kanalizacije iz cevi  iz</t>
  </si>
  <si>
    <t>polietilena, vključno s podložno</t>
  </si>
  <si>
    <t>plastjo iz zmesi kamnitih zrn,</t>
  </si>
  <si>
    <t>premera 20 cm, v globini do 1,0 m</t>
  </si>
  <si>
    <t>43 183</t>
  </si>
  <si>
    <t>4.04</t>
  </si>
  <si>
    <t>premera 25 cm, v globini do 1,0 m</t>
  </si>
  <si>
    <t>43 194</t>
  </si>
  <si>
    <t>4.05</t>
  </si>
  <si>
    <t>Izdelava kanalizacije iz cevi iz</t>
  </si>
  <si>
    <t>plastjo iz cementnega betona,</t>
  </si>
  <si>
    <t>premera 30 cm, v globini do 1,0 m</t>
  </si>
  <si>
    <t>44 332</t>
  </si>
  <si>
    <t>4.06</t>
  </si>
  <si>
    <t>Izdelava jaška iz polietilena,</t>
  </si>
  <si>
    <t>krožnega prereza s premerom 50 cm,</t>
  </si>
  <si>
    <t xml:space="preserve">globokega 1,0 do 1,5 m </t>
  </si>
  <si>
    <t>44 854</t>
  </si>
  <si>
    <t>4.07</t>
  </si>
  <si>
    <t>Dobava in vgraditev rešetke iz</t>
  </si>
  <si>
    <t>duktilne litine z nosilnostjo 400 kN</t>
  </si>
  <si>
    <t xml:space="preserve"> s prerezom 400/400 mm</t>
  </si>
  <si>
    <t>44 951</t>
  </si>
  <si>
    <t>4.08</t>
  </si>
  <si>
    <t>Dobava in vgraditev pokrova iz</t>
  </si>
  <si>
    <t>duktilne litine z nosilnostjo 125 kN,</t>
  </si>
  <si>
    <t xml:space="preserve"> krožnega prereza s premerom 500 mm</t>
  </si>
  <si>
    <t>44 363</t>
  </si>
  <si>
    <t>4.09</t>
  </si>
  <si>
    <t>krožnega prereza s premerom 80 cm,</t>
  </si>
  <si>
    <t>globokega 1,5 do 2,0 m</t>
  </si>
  <si>
    <t>44 963</t>
  </si>
  <si>
    <t>4.10</t>
  </si>
  <si>
    <t>duktilne litine z nosilnostjo 250 kN,</t>
  </si>
  <si>
    <t xml:space="preserve"> krožnega prereza s premerom 800 mm</t>
  </si>
  <si>
    <t>45 114</t>
  </si>
  <si>
    <t>4.11</t>
  </si>
  <si>
    <t>Izdelava prepusta krožnega prereza</t>
  </si>
  <si>
    <t>iz cevi iz cementnega betona s</t>
  </si>
  <si>
    <t>premerom 60 cm</t>
  </si>
  <si>
    <t>45 213</t>
  </si>
  <si>
    <t>4.12</t>
  </si>
  <si>
    <t>Izdelava poševne vtočne ali iztočne</t>
  </si>
  <si>
    <t>glave prepusta krožnega prereza iz</t>
  </si>
  <si>
    <t>cementnega betona s premerom 60 cm</t>
  </si>
  <si>
    <t>SKUPAJ ODVODNJAVANJE</t>
  </si>
  <si>
    <t>5.00</t>
  </si>
  <si>
    <t>GRADBENA IN OBRTNIŠKA DELA</t>
  </si>
  <si>
    <t>5.01</t>
  </si>
  <si>
    <t>Priprava in vgraditev navadnega</t>
  </si>
  <si>
    <t>cementnega betona C15/20 v temelj</t>
  </si>
  <si>
    <t>opornega kamnitega zidu.</t>
  </si>
  <si>
    <t>54 251</t>
  </si>
  <si>
    <t>5.02</t>
  </si>
  <si>
    <t>Izvedba kamnitega opornega zidu iz</t>
  </si>
  <si>
    <t>lomljenega kamna velikosti 30-60 cm</t>
  </si>
  <si>
    <t>(apnenec ali eruptivec), vključno z</t>
  </si>
  <si>
    <t>betonom C25/30 (30%).</t>
  </si>
  <si>
    <t>54 263</t>
  </si>
  <si>
    <t>5.03</t>
  </si>
  <si>
    <t>Izdelava armirano betonske krone</t>
  </si>
  <si>
    <t>kamnitega zidu, širine 55 cm,</t>
  </si>
  <si>
    <t>vključno z opažem, armaturo in</t>
  </si>
  <si>
    <t>betonom:</t>
  </si>
  <si>
    <t xml:space="preserve">  - 0,8 m2 opaža;</t>
  </si>
  <si>
    <t xml:space="preserve">  - 20 kg S 500 (B)</t>
  </si>
  <si>
    <t xml:space="preserve">  - 0,2 m3 betona C30/37, XF4</t>
  </si>
  <si>
    <t>54 268</t>
  </si>
  <si>
    <t>5.04</t>
  </si>
  <si>
    <t>Izdelava stika med kampadami</t>
  </si>
  <si>
    <t>robnega venca po detajlu</t>
  </si>
  <si>
    <t>dilatacijske rege, vključno s trdo</t>
  </si>
  <si>
    <t>penasto ploščo in trajno elastičnim</t>
  </si>
  <si>
    <t>zapolnitvenim materialom, v dolžini</t>
  </si>
  <si>
    <t>0,55m in višini 20cm.</t>
  </si>
  <si>
    <t>54 522</t>
  </si>
  <si>
    <t>5.05</t>
  </si>
  <si>
    <t>Fugiranje stikov med posameznimi</t>
  </si>
  <si>
    <t>kamni s cementno malto.</t>
  </si>
  <si>
    <t>54 523</t>
  </si>
  <si>
    <t>5.06</t>
  </si>
  <si>
    <t>Dobava, vgraditev in odstranitev</t>
  </si>
  <si>
    <t xml:space="preserve">lesenih letvic 2,5/2,5cm (posneti </t>
  </si>
  <si>
    <t>robovi)</t>
  </si>
  <si>
    <t>5.07</t>
  </si>
  <si>
    <t>Zatesnitev mejnih površin – stikov,</t>
  </si>
  <si>
    <t>širokih do 5-8 mm in globokih do 2</t>
  </si>
  <si>
    <t>cm, s predhodnim premazom bližnjih</t>
  </si>
  <si>
    <t>površin in zapolnitvijo z</t>
  </si>
  <si>
    <t>bitumensko zmesjo za tesnjenje</t>
  </si>
  <si>
    <t>stikov (bet. robnik-bet. krona)</t>
  </si>
  <si>
    <t>5.08</t>
  </si>
  <si>
    <t>Prestavitev ograj - tip ograje oz.</t>
  </si>
  <si>
    <t>odškodnina se dogovori z lastnikom.</t>
  </si>
  <si>
    <t>SKUPAJ GRADBENA IN OBRTNIŠKA DELA</t>
  </si>
  <si>
    <t>6.00</t>
  </si>
  <si>
    <t>OPREMA</t>
  </si>
  <si>
    <t>61 122</t>
  </si>
  <si>
    <t>6.01</t>
  </si>
  <si>
    <t>Izdelava temelja iz cementnega</t>
  </si>
  <si>
    <t>betona C 12/15, globine 80 cm,</t>
  </si>
  <si>
    <t>premera 30 cm</t>
  </si>
  <si>
    <t>61 216</t>
  </si>
  <si>
    <t>6.02</t>
  </si>
  <si>
    <t>Dobava in vgraditev stebrička za</t>
  </si>
  <si>
    <t>prometni znak iz vroče cinkane</t>
  </si>
  <si>
    <t>jeklene cevi s premerom 64 mm,</t>
  </si>
  <si>
    <t>dolge do 4000 mm</t>
  </si>
  <si>
    <t>61 723</t>
  </si>
  <si>
    <t>6.03</t>
  </si>
  <si>
    <t>Dobava in pritrditev prometnega</t>
  </si>
  <si>
    <t>znaka, podloga iz aluminijaste</t>
  </si>
  <si>
    <t>pločevine, znak z modro barvo-folijo</t>
  </si>
  <si>
    <t>RA1, velikost od 0,21 do 0,40 m2</t>
  </si>
  <si>
    <t>6.04</t>
  </si>
  <si>
    <t>pločevine, znak z belo barvo-folijo</t>
  </si>
  <si>
    <t>RA2, velikost od 0,21 do 0,40 m2</t>
  </si>
  <si>
    <t>62 112</t>
  </si>
  <si>
    <t>6.05</t>
  </si>
  <si>
    <t>Izdelava tankoslojne vzdolžne</t>
  </si>
  <si>
    <t>označbe na vozišču z enokomponentno</t>
  </si>
  <si>
    <t>belo barvo, vključno 250 g/m2</t>
  </si>
  <si>
    <t>posipa z drobci / kroglicami stekla,</t>
  </si>
  <si>
    <t xml:space="preserve"> strojno, debelina plasti suhe</t>
  </si>
  <si>
    <t>snovi 200 µm, širina črte 12 cm</t>
  </si>
  <si>
    <t>62 168</t>
  </si>
  <si>
    <t>6.06</t>
  </si>
  <si>
    <t>Izdelava tankoslojne prečne in</t>
  </si>
  <si>
    <t>ostalih označb na vozišču z</t>
  </si>
  <si>
    <t>enokomponentno belo barvo, vključno</t>
  </si>
  <si>
    <t>250 g/m2 posipa z drobci /</t>
  </si>
  <si>
    <t>kroglicami stekla, strojno,</t>
  </si>
  <si>
    <t>debelina plasti suhe snovi 250 µm,</t>
  </si>
  <si>
    <t>površina označbe nad 1,5 m2</t>
  </si>
  <si>
    <t>63 112</t>
  </si>
  <si>
    <t>6.07</t>
  </si>
  <si>
    <t>Dobava in postavitev plastičnega</t>
  </si>
  <si>
    <t>smernika z votlim prerezom, dolžina</t>
  </si>
  <si>
    <t>1200 mm, z odsevnikom iz umetne snovi</t>
  </si>
  <si>
    <t>64 442</t>
  </si>
  <si>
    <t>6.08</t>
  </si>
  <si>
    <t>Dobava in vgraditev jeklene</t>
  </si>
  <si>
    <t>varnostne ograje, brez distančnika,</t>
  </si>
  <si>
    <t>za nivo zadrževanja N2 in za</t>
  </si>
  <si>
    <t>delovno širino W2</t>
  </si>
  <si>
    <t>64 452</t>
  </si>
  <si>
    <t>6.09</t>
  </si>
  <si>
    <t>varnostne ograje, vključno vse</t>
  </si>
  <si>
    <t>elemente, za nivo zadrževanja H1 in</t>
  </si>
  <si>
    <t>za delovno širino W2</t>
  </si>
  <si>
    <t>64 283</t>
  </si>
  <si>
    <t>6.10</t>
  </si>
  <si>
    <t>Dobava in vgraditev vkopane</t>
  </si>
  <si>
    <t>zaključnice, dolžine 12 m</t>
  </si>
  <si>
    <t>SKUPAJ OPREMA</t>
  </si>
  <si>
    <t>7.00</t>
  </si>
  <si>
    <t>TUJE STORITVE</t>
  </si>
  <si>
    <t>79 311</t>
  </si>
  <si>
    <t>7.01</t>
  </si>
  <si>
    <t>Projektantski nadzor</t>
  </si>
  <si>
    <t>ur</t>
  </si>
  <si>
    <t>79 351</t>
  </si>
  <si>
    <t>7.02</t>
  </si>
  <si>
    <t>Geotehnični nadzor</t>
  </si>
  <si>
    <t>79 514</t>
  </si>
  <si>
    <t>7.03</t>
  </si>
  <si>
    <t>Izdelava projektne dokumentacije</t>
  </si>
  <si>
    <t xml:space="preserve">izvedenih del PID z navodili za </t>
  </si>
  <si>
    <t>7.04</t>
  </si>
  <si>
    <t>zaščita  plinovoda z</t>
  </si>
  <si>
    <t>betonskimi ploščami, po detajlu.</t>
  </si>
  <si>
    <t>SKUPAJ TUJE STORITVE</t>
  </si>
  <si>
    <t>REKAPITULACIJA</t>
  </si>
  <si>
    <t>SKUPAJ z DDV</t>
  </si>
  <si>
    <t>FAZA 2: od km 8.590 do 9.163</t>
  </si>
  <si>
    <t>Izdelava obrabne in zaporne plasti iz</t>
  </si>
  <si>
    <t>cestogradbenega bitumna v debelini</t>
  </si>
  <si>
    <t>40 mm - AC 11 surf B50/100, A4</t>
  </si>
  <si>
    <t>43 195</t>
  </si>
  <si>
    <t>premera 40 cm, v globini do 1,0 m</t>
  </si>
  <si>
    <t>44 323</t>
  </si>
  <si>
    <t>globokega 1,0 do 1,5 m - požiralniki</t>
  </si>
  <si>
    <t>4.13</t>
  </si>
  <si>
    <t>AVTOBUSNA POSTAJALIŠČA S HODNIKI ZA PEŠCE</t>
  </si>
  <si>
    <t>21 224</t>
  </si>
  <si>
    <t>Široki izkop vezljive zemljine</t>
  </si>
  <si>
    <t>– 3. kategorije – strojno z nakladanjem</t>
  </si>
  <si>
    <t>kamnitih zrn v debelini do 50 cm</t>
  </si>
  <si>
    <t>kamnine v debelini  do 30 cm</t>
  </si>
  <si>
    <t>bitumenskega betona v</t>
  </si>
  <si>
    <t>debelini 50 mm - AC 8 surf B50/70, A5</t>
  </si>
  <si>
    <t>30 mm - AC 11 surf B50/70, A4</t>
  </si>
  <si>
    <t>35 214</t>
  </si>
  <si>
    <t>Dobava in vgraditev</t>
  </si>
  <si>
    <t>predfabriciranega dvignjenega</t>
  </si>
  <si>
    <t>robnika iz cementnega betona s</t>
  </si>
  <si>
    <t>prerezom 15/25 cm</t>
  </si>
  <si>
    <t>35 235</t>
  </si>
  <si>
    <t>predfabriciranega pogreznjenega</t>
  </si>
  <si>
    <t>35 231</t>
  </si>
  <si>
    <t>prerezom 8/20 cm</t>
  </si>
  <si>
    <t>61 218</t>
  </si>
  <si>
    <t>dolge 4000 mm</t>
  </si>
  <si>
    <t>62 215</t>
  </si>
  <si>
    <t>Izdelava tankoslojne</t>
  </si>
  <si>
    <t>vzdolžne označbe na vozišču z</t>
  </si>
  <si>
    <t>enokomponentno rumeno barvo,</t>
  </si>
  <si>
    <t>vključno 250 g/m2 posipa z drobci /</t>
  </si>
  <si>
    <t>debelina plasti suhe snovi 200 µm,</t>
  </si>
  <si>
    <t>širina črte 30 cm</t>
  </si>
  <si>
    <t>62 224</t>
  </si>
  <si>
    <t>3.05</t>
  </si>
  <si>
    <t>duktilne litine z nosilnostjo 400</t>
  </si>
  <si>
    <t>kN, s prerezom 400/400 mm</t>
  </si>
  <si>
    <t>Izdelava travne mulde š=0.50m</t>
  </si>
  <si>
    <t xml:space="preserve">Dobava in montaža avtobusne </t>
  </si>
  <si>
    <t>nadstrešnice tip APL K 03</t>
  </si>
  <si>
    <t>- dimenzije: 3,06 x 1,67 x 2,58 m</t>
  </si>
  <si>
    <t xml:space="preserve">AVTOBUSNA POSTAJALIŠČA S HODNIKI - FAZA 1  </t>
  </si>
  <si>
    <t>Izdelava obrabne in zaporne plasti v</t>
  </si>
  <si>
    <t>bituminiziranega drobljenca</t>
  </si>
  <si>
    <t>v debelini 8 cm - AC 32 base B50/70, A4</t>
  </si>
  <si>
    <t>pločevine, znak zmodro barvo-folijo</t>
  </si>
  <si>
    <t>FAZA1</t>
  </si>
  <si>
    <t>FAZA2</t>
  </si>
  <si>
    <t>PREDDELA,TUJA DELA</t>
  </si>
  <si>
    <t xml:space="preserve">                                              </t>
  </si>
  <si>
    <t>DIREKCIJA REPUBLIKE SLOVENIJE ZA INFRASTRUKTURO</t>
  </si>
  <si>
    <t>IN OBČINA MAJŠPERK</t>
  </si>
  <si>
    <t>REKONSTRUKCIJA CESTE R2-432/1284 ROGATEC-MAJŠPERK</t>
  </si>
  <si>
    <t>SKOZI NASELJE STOPERCE</t>
  </si>
  <si>
    <t>ODSEK IZGRADNJE : Km 7,5+296 m do Km 8,5+90 m</t>
  </si>
  <si>
    <t>L = 794 m</t>
  </si>
  <si>
    <t>PREDRAČUN Z REKAPITULACIJO STROŠKOV</t>
  </si>
  <si>
    <t>1. PREDDELA</t>
  </si>
  <si>
    <t xml:space="preserve">    1.1 GEODETSKA DELA</t>
  </si>
  <si>
    <t xml:space="preserve">         1.2.4 PORUŠITEV IN ODSTRANITEV OBJEKTOV</t>
  </si>
  <si>
    <t>7. TUJE STORITVE</t>
  </si>
  <si>
    <t xml:space="preserve">    7.9 PRESKUSI, NADZOR IN TEHNIČNA DOKUMENTACIJA</t>
  </si>
  <si>
    <t>SKUPAJ EUR:</t>
  </si>
  <si>
    <t>SKUPAJ EUR brez DDV:</t>
  </si>
  <si>
    <t>1.1 GEODETSKA DELA</t>
  </si>
  <si>
    <t>Zp. št.</t>
  </si>
  <si>
    <t>Šifra</t>
  </si>
  <si>
    <t>Postavka</t>
  </si>
  <si>
    <t>Enota mere</t>
  </si>
  <si>
    <t>Količina</t>
  </si>
  <si>
    <t>Cena/EM</t>
  </si>
  <si>
    <t>Znesek</t>
  </si>
  <si>
    <t>1.</t>
  </si>
  <si>
    <t>Obnova in zavarovanje zakoličbe trase</t>
  </si>
  <si>
    <t>komunalnih vodov v ravninskem terenu.</t>
  </si>
  <si>
    <t>Obstoječe podzemne instalacije,</t>
  </si>
  <si>
    <t>in odvodnih kanalov.</t>
  </si>
  <si>
    <t>km</t>
  </si>
  <si>
    <t>1.2.4 PORUŠITEV IN ODSTRANITEV OBJEKTOV</t>
  </si>
  <si>
    <t>Porušitev in odstranitev prepusta iz cevi</t>
  </si>
  <si>
    <t>s premerom do 60cm</t>
  </si>
  <si>
    <t>2.</t>
  </si>
  <si>
    <t>12 412</t>
  </si>
  <si>
    <t>s premerom od 61 do 100cm</t>
  </si>
  <si>
    <t>3.</t>
  </si>
  <si>
    <t>s premerom nad 100cm</t>
  </si>
  <si>
    <t>4.</t>
  </si>
  <si>
    <t>Porušitev in odstranitev glave prepusta s</t>
  </si>
  <si>
    <t>premerom do 60cm</t>
  </si>
  <si>
    <t>5.</t>
  </si>
  <si>
    <t>premerom od 61 do 100cm</t>
  </si>
  <si>
    <t>6.</t>
  </si>
  <si>
    <t>premerom nad 100cm</t>
  </si>
  <si>
    <t>7.9 PRESKUSI, NADZOR IN TEHNIČNA DOKUMENTACIJA</t>
  </si>
  <si>
    <t>Projektantski nadzor.</t>
  </si>
  <si>
    <t>Geotehnični nadzor ob izvedbi prepustov in</t>
  </si>
  <si>
    <t>kamnitih zložb</t>
  </si>
  <si>
    <t>N 79 001</t>
  </si>
  <si>
    <t>Izvedba geodetskega posnetka  in katastra</t>
  </si>
  <si>
    <t>prepustov</t>
  </si>
  <si>
    <t xml:space="preserve">     </t>
  </si>
  <si>
    <t>I. FAZA-PREPUST 1</t>
  </si>
  <si>
    <t>PODODSEK:</t>
  </si>
  <si>
    <t xml:space="preserve">          Km 70.72-52.49</t>
  </si>
  <si>
    <t>2. ZEMELJSKA DELA</t>
  </si>
  <si>
    <t xml:space="preserve">    2.1 IZKOPI</t>
  </si>
  <si>
    <t xml:space="preserve">    2.2 PLANUM TEMELJNIH TAL</t>
  </si>
  <si>
    <t xml:space="preserve">    2.4 NASIPI, ZASIPI, KLINI, POSTELJICE IN GLINASTI NABOJ</t>
  </si>
  <si>
    <t xml:space="preserve">    2.5 BREŽINE IN ZELENICE</t>
  </si>
  <si>
    <t xml:space="preserve">    2.9 PREVOZI, RAZPROSTIRANJE IN UREDITEV </t>
  </si>
  <si>
    <t xml:space="preserve">         DEPONIJ MATERIALA</t>
  </si>
  <si>
    <t>3. VOZIŠČNE KONSTRUKCIJE</t>
  </si>
  <si>
    <t>4. ODVODNJAVANJE</t>
  </si>
  <si>
    <t xml:space="preserve">    4.3 GLOBINSKO ODVODNJAVANJE - DRENAŽA</t>
  </si>
  <si>
    <t xml:space="preserve">    4.5 PREPUSTI</t>
  </si>
  <si>
    <t>5. GRADBENA IN OBRTNIŠKA DELA</t>
  </si>
  <si>
    <t xml:space="preserve">    5.1 TESARSKA DELA</t>
  </si>
  <si>
    <t xml:space="preserve">    5.3 DELA S CEMENTNIM BETONOM</t>
  </si>
  <si>
    <t>2.1 IZKOPI</t>
  </si>
  <si>
    <t>Površinski izkop plodne zemljine -</t>
  </si>
  <si>
    <t>1. kategorije - strojno z odrivom do 50 m.</t>
  </si>
  <si>
    <t>21 234</t>
  </si>
  <si>
    <t xml:space="preserve">Široki izkop zrnate kamnine - </t>
  </si>
  <si>
    <t>3. kategorije - strojno z nakladanjem</t>
  </si>
  <si>
    <t>21 363</t>
  </si>
  <si>
    <t>Izkop vezljive zemljine / zrnate kamnine -</t>
  </si>
  <si>
    <t xml:space="preserve">3. kategorije za temelje, kanalske rove, </t>
  </si>
  <si>
    <t>prepuste, jaške in drenaže, širine 1,1 do 2,0 m</t>
  </si>
  <si>
    <t>in globine 1,1 do 2,0 m - ročno, planiranje</t>
  </si>
  <si>
    <t>dna jarka ročno.</t>
  </si>
  <si>
    <t>2.2 PLANUM TEMLJNIH TAL</t>
  </si>
  <si>
    <t>22 113</t>
  </si>
  <si>
    <t>Ureditev planuma temeljnih tal zrnate</t>
  </si>
  <si>
    <t>kamnine - 3. kategorije.</t>
  </si>
  <si>
    <t>2.4 NASIPI, ZASIPI, KLINI, POSTELJICE IN GLINASTI NABOJ</t>
  </si>
  <si>
    <t>Zasip z zrnato kamnino - 3. kategorije -</t>
  </si>
  <si>
    <t>strojno.</t>
  </si>
  <si>
    <t>2.5 BREŽINE IN ZELENICE</t>
  </si>
  <si>
    <t>25 282</t>
  </si>
  <si>
    <t>Zaščita brežine s kamnito zložbo,</t>
  </si>
  <si>
    <t>izvedeno v suho</t>
  </si>
  <si>
    <t>lomljenec debeline 30cm</t>
  </si>
  <si>
    <t>2.9 PREVOZI, RAZPROSTIRANJE IN UREDITEV DEPONIJ MATERIALA</t>
  </si>
  <si>
    <t>29 118</t>
  </si>
  <si>
    <t>Prevoz materiala na razdaljo nad</t>
  </si>
  <si>
    <t>7000 do 10 000 m.</t>
  </si>
  <si>
    <t>t</t>
  </si>
  <si>
    <t>4.3 GLOBINSKO ODVODNJAVANJE - DRENAŽA</t>
  </si>
  <si>
    <t>N 43 001</t>
  </si>
  <si>
    <t>Zavarovanje - zaščita obstoječih podzemnih</t>
  </si>
  <si>
    <t>instalacij c PEHD cevmi.</t>
  </si>
  <si>
    <t>N 43 002</t>
  </si>
  <si>
    <t>Čiščenje notranjosti obstoječih prepustov</t>
  </si>
  <si>
    <t>z vodnim curkom.</t>
  </si>
  <si>
    <t>4.5 PREPUSTI</t>
  </si>
  <si>
    <t>45 115</t>
  </si>
  <si>
    <t>iz  cevi iz cementnega betona s</t>
  </si>
  <si>
    <t>premerom 80cm</t>
  </si>
  <si>
    <t>45 133</t>
  </si>
  <si>
    <t xml:space="preserve">Izdelava obloge (obbetoniranje) </t>
  </si>
  <si>
    <t xml:space="preserve">prepusta krožnega prereza iz cevi </t>
  </si>
  <si>
    <t xml:space="preserve">s premerom 80cm s cementnim </t>
  </si>
  <si>
    <t>betonom 12/15, po načrtu</t>
  </si>
  <si>
    <t>45 214</t>
  </si>
  <si>
    <t xml:space="preserve">Izdelava poševne vtočne glave prepusta </t>
  </si>
  <si>
    <t>krožnega prereza iz cementnega</t>
  </si>
  <si>
    <t>betona s premerom 80cm</t>
  </si>
  <si>
    <t>5.1 TESARSKA DELA</t>
  </si>
  <si>
    <t>51 221</t>
  </si>
  <si>
    <t>Izdelava dvostranskega vezanega opaža</t>
  </si>
  <si>
    <t>za ravne temelje pod vtočno glavo</t>
  </si>
  <si>
    <t>51 771</t>
  </si>
  <si>
    <t xml:space="preserve">Izdelava opaža prepusta </t>
  </si>
  <si>
    <t>z obeh strani</t>
  </si>
  <si>
    <t>51 772</t>
  </si>
  <si>
    <t>Izdelava ravnega opaža poševne</t>
  </si>
  <si>
    <t>glave prepusta</t>
  </si>
  <si>
    <t>51 773</t>
  </si>
  <si>
    <t xml:space="preserve">Izdelava okroglega opaža poševne </t>
  </si>
  <si>
    <t>5.3 DELA S CEMENTNIM BETONOM</t>
  </si>
  <si>
    <t>53 111</t>
  </si>
  <si>
    <t xml:space="preserve">Dobava in vgraditev podložnega cementnega </t>
  </si>
  <si>
    <t xml:space="preserve">betona C 16/20 v prerez do 0,15 m3/m2 </t>
  </si>
  <si>
    <t>podbeton pod kamnito zložbo</t>
  </si>
  <si>
    <t>53 154</t>
  </si>
  <si>
    <t xml:space="preserve">podbeton pod prepustom </t>
  </si>
  <si>
    <t>53 223</t>
  </si>
  <si>
    <t xml:space="preserve">Dobava in vgraditev ojačanega cemennega </t>
  </si>
  <si>
    <t>betona C 16/20 v prerez 3,31 do 0,50 m3/m2-m1</t>
  </si>
  <si>
    <t>beton temelja iztočne glave</t>
  </si>
  <si>
    <t>53 243</t>
  </si>
  <si>
    <t>betona C 25/30 v prerez 3,31 do 0,50 m3/m2-m1</t>
  </si>
  <si>
    <t>beton iztočne glave</t>
  </si>
  <si>
    <t>I. FAZA-PREPUST 2</t>
  </si>
  <si>
    <t xml:space="preserve">          Km 52.49-58.93</t>
  </si>
  <si>
    <t>premerom 60cm</t>
  </si>
  <si>
    <t>45 132</t>
  </si>
  <si>
    <t xml:space="preserve">s premerom 60cm s cementnim </t>
  </si>
  <si>
    <t>betona s premerom 60cm</t>
  </si>
  <si>
    <t>za ravne temelje pod iztočno glavo</t>
  </si>
  <si>
    <t>betona C 16/20 v prerez do 3,31 do 0,50 m3/m2-m1</t>
  </si>
  <si>
    <t>betona C 25/30 v prerez do 3,31 do 0,50 m3/m2-m1</t>
  </si>
  <si>
    <t>I. FAZA-PREPUST 3</t>
  </si>
  <si>
    <t xml:space="preserve">    2.3 LOČILNE, DRENAŽNE IN FILTRSKE PLASTI TER DELOVNI PLATO</t>
  </si>
  <si>
    <t xml:space="preserve">    3.1 NOSILNE PLASTI</t>
  </si>
  <si>
    <t xml:space="preserve">         3.1.3 VEZANE ZGORNJE NOSILNE IN NOSILNOOBRABNE</t>
  </si>
  <si>
    <t xml:space="preserve">                 PLASTI Z BITUMENSKIMI VEZIVI</t>
  </si>
  <si>
    <t xml:space="preserve">         3.5.2 ROBNIKI</t>
  </si>
  <si>
    <t xml:space="preserve">    5.2 DELA Z JEKLOM ZA OJAČITEV</t>
  </si>
  <si>
    <t xml:space="preserve">    5.9/2 HIDROIZOLCIJE</t>
  </si>
  <si>
    <t>6. OPREMA CEST</t>
  </si>
  <si>
    <t xml:space="preserve">    6.4 OPREMA ZA ZAVAROVANJE PROMETA</t>
  </si>
  <si>
    <t>21 383</t>
  </si>
  <si>
    <t>in globine nad 4,0 m - ročno, planiranje</t>
  </si>
  <si>
    <t>dna ročno.</t>
  </si>
  <si>
    <t>2.3 LOČILNE, DRENAŽNE IN FILTRSKE PLASTI TER DELOVNI PLATO</t>
  </si>
  <si>
    <t>23 313</t>
  </si>
  <si>
    <t>Dobava in vgraditev geotekstilije</t>
  </si>
  <si>
    <t>za ločilno plast (po načrtu)</t>
  </si>
  <si>
    <t>natezna trdnost nad 14kN/m2</t>
  </si>
  <si>
    <t>24 326</t>
  </si>
  <si>
    <t>Izdelava klina iz zrnate kamnine-3. ktg  z dobavo</t>
  </si>
  <si>
    <t>iz gramoznice</t>
  </si>
  <si>
    <t>N 25 001</t>
  </si>
  <si>
    <t xml:space="preserve">Tlakovanje struge potoka iz kamna </t>
  </si>
  <si>
    <t>v betonu betonu  C 25/30</t>
  </si>
  <si>
    <t>deb. 20-50cm</t>
  </si>
  <si>
    <t>3.1 NOSILNE PLASTI</t>
  </si>
  <si>
    <t xml:space="preserve">3.1.3 VEZANE ZGORNJE NOSILNE IN NOSILNOOBRABNE </t>
  </si>
  <si>
    <t xml:space="preserve">        PLASTI Z BITUMENSKIMI VEZIVI</t>
  </si>
  <si>
    <t>31 311</t>
  </si>
  <si>
    <t>Izdelava zgornje nosilne plasti bituminiziranega</t>
  </si>
  <si>
    <t>drobljenca zrnavosti 0/16 ali 0/16S mm</t>
  </si>
  <si>
    <t>v debelini 4 cm.</t>
  </si>
  <si>
    <t>AC 11 base B 50/70 A3</t>
  </si>
  <si>
    <t>31 341</t>
  </si>
  <si>
    <t>drobljenca zrnavosti 0/22 mm</t>
  </si>
  <si>
    <t>v debelini 5 cm.</t>
  </si>
  <si>
    <t>AC 32 base B 50/70 A3</t>
  </si>
  <si>
    <t>31 371</t>
  </si>
  <si>
    <t>drobljenca zrnavosti 0/22s mm s polimernim</t>
  </si>
  <si>
    <t>bitumenskim vezivom 5 cm.</t>
  </si>
  <si>
    <t>AC 8 surf PmB 45/80-65 A2</t>
  </si>
  <si>
    <t>3.5 ROBNI ELEMENTI VOZIŠČ</t>
  </si>
  <si>
    <t>3.5.2 ROBNIKI</t>
  </si>
  <si>
    <t>35 253</t>
  </si>
  <si>
    <t>Dobava in vgraditev dvignjenega</t>
  </si>
  <si>
    <t>robnika iz naravnega kamna s prerezom 20/23 cm.</t>
  </si>
  <si>
    <t>instalacij s PEHD cevmi.</t>
  </si>
  <si>
    <t>za ravne temelje sanacijske blazine</t>
  </si>
  <si>
    <t>za ravne temelje škatlastega prepusta</t>
  </si>
  <si>
    <t>prepusta 3</t>
  </si>
  <si>
    <t>51 332</t>
  </si>
  <si>
    <t>za raven zid, visok 2,1 do 4m</t>
  </si>
  <si>
    <t>Stene prepusta 3</t>
  </si>
  <si>
    <t>Stene kril prepusta</t>
  </si>
  <si>
    <t>51 351</t>
  </si>
  <si>
    <t>Doplačilo za izdelavo opaža za</t>
  </si>
  <si>
    <t>poševen zid</t>
  </si>
  <si>
    <t>51 612</t>
  </si>
  <si>
    <t>Izdelava podprtega opaža za ravno ploščo</t>
  </si>
  <si>
    <t>s podporo, visoko 2,1-4m,</t>
  </si>
  <si>
    <t>plošča nad prepustom 3, deb. 20cm</t>
  </si>
  <si>
    <t>7.</t>
  </si>
  <si>
    <t>Izdelava opaža hodnika za pešče</t>
  </si>
  <si>
    <t>5.2 DELA Z JEKLOM ZA OJAČITEV</t>
  </si>
  <si>
    <t>52 221</t>
  </si>
  <si>
    <t>Dobava in postavitev rebrastih žic iz</t>
  </si>
  <si>
    <t>visokovrednega naravno trdega jekla</t>
  </si>
  <si>
    <t>B St 500 S s premerom do 12 mm,</t>
  </si>
  <si>
    <t>za enostavno ojačanje.</t>
  </si>
  <si>
    <t>kg</t>
  </si>
  <si>
    <t xml:space="preserve">52 231 </t>
  </si>
  <si>
    <t>Dobava in postavitev rebrastih palic iz</t>
  </si>
  <si>
    <t>B St 550 z nastavki za vijačenje palic</t>
  </si>
  <si>
    <t>brez preklopa, s premerom fi 14 mm in več.</t>
  </si>
  <si>
    <t xml:space="preserve">Dobava in vgraditev cemennega betona </t>
  </si>
  <si>
    <t>C 12/15 v prerez do 0,15 m3/m2-m'</t>
  </si>
  <si>
    <t>hodnik za pešce</t>
  </si>
  <si>
    <t>53 158</t>
  </si>
  <si>
    <t xml:space="preserve">Dobava in vgraditev podložnega cemennega betona </t>
  </si>
  <si>
    <t>C 8/10 v prerez nad 0,15 m3/m2</t>
  </si>
  <si>
    <t>sanacijska blazina</t>
  </si>
  <si>
    <t>53 254</t>
  </si>
  <si>
    <t>betona C 30/37 v prerez nad 0,50 m3/m2-m1</t>
  </si>
  <si>
    <t>temelj pod prepustom 3</t>
  </si>
  <si>
    <t>prepust 3-stene, plošča</t>
  </si>
  <si>
    <t>53 615</t>
  </si>
  <si>
    <t xml:space="preserve">Doplačilo za zagotovitev kvalitete </t>
  </si>
  <si>
    <t xml:space="preserve">cementnega betona C 30/37  za </t>
  </si>
  <si>
    <t>stopnjo izpostavljenosti XC2</t>
  </si>
  <si>
    <t>53 623</t>
  </si>
  <si>
    <t>stopnjo izpostavljenosti XD3</t>
  </si>
  <si>
    <t>53 635</t>
  </si>
  <si>
    <t>stopnjo izpostavljenosti XF4</t>
  </si>
  <si>
    <t>8.</t>
  </si>
  <si>
    <t>53 645</t>
  </si>
  <si>
    <t>stopnjo izpostavljenosti PVII</t>
  </si>
  <si>
    <t>5.9/2 HIDROIZOLACIJE</t>
  </si>
  <si>
    <t>59 452</t>
  </si>
  <si>
    <t xml:space="preserve">Izdelava vmesne sprijemne plasti </t>
  </si>
  <si>
    <t>predhodnega premaza s hladnim</t>
  </si>
  <si>
    <t>bitumenskim vezivom</t>
  </si>
  <si>
    <t>količina 0,21 do 0,3 kg/m2</t>
  </si>
  <si>
    <t>59 532</t>
  </si>
  <si>
    <t>Izdelava vmesne tesnilne plasti z</t>
  </si>
  <si>
    <t>enojnim varjenim bitumenskim trakom</t>
  </si>
  <si>
    <t>debeline 4,5mm, stikovanje s preklopi</t>
  </si>
  <si>
    <t>59 581</t>
  </si>
  <si>
    <t xml:space="preserve">Izdelava tesnilne plasti s polimerimodificiranega </t>
  </si>
  <si>
    <t>bitumna, z brizganjem,količina</t>
  </si>
  <si>
    <t>do 2kg/m2</t>
  </si>
  <si>
    <t>64 291</t>
  </si>
  <si>
    <t>Dobava in vgraditev nosilca pridržne</t>
  </si>
  <si>
    <t>ograje za pešce (po načrtu)</t>
  </si>
  <si>
    <t>ograja je višine 1,10m in dolžine 2,60m</t>
  </si>
  <si>
    <t>64 616</t>
  </si>
  <si>
    <t>Dobava in vgraditev jeklene varnostne ograje</t>
  </si>
  <si>
    <t>na objekt, vključno vse elemente, za nivo</t>
  </si>
  <si>
    <t>zadrževanja N1 in delovno širino W6</t>
  </si>
  <si>
    <t>m'</t>
  </si>
  <si>
    <t>8</t>
  </si>
  <si>
    <t>9</t>
  </si>
  <si>
    <t>AB škatlasti prepust(5) v km 8.700 - FAZA 2</t>
  </si>
  <si>
    <t>II. FAZA-PREPUST 5</t>
  </si>
  <si>
    <t xml:space="preserve">          Km 58.93-63.88</t>
  </si>
  <si>
    <t>ograja je višine 1,10m in dolžine 3,10m</t>
  </si>
  <si>
    <t xml:space="preserve">          Km 63.88-91.63</t>
  </si>
  <si>
    <t>25 136</t>
  </si>
  <si>
    <t>Humoziranje zelenice</t>
  </si>
  <si>
    <t>brez valjanja</t>
  </si>
  <si>
    <t>v debelini nad 15cm, ročno</t>
  </si>
  <si>
    <t>doplačilo za</t>
  </si>
  <si>
    <t>zatravitev s semenom</t>
  </si>
  <si>
    <t>25 275</t>
  </si>
  <si>
    <t>Zaščita brežine z lomljencem debeline</t>
  </si>
  <si>
    <t>30-50 cm, vgrajenim na suho</t>
  </si>
  <si>
    <t>višina zavarovanja 60cm</t>
  </si>
  <si>
    <t>25 292</t>
  </si>
  <si>
    <t>Izdelava pete za oporo zaščiti</t>
  </si>
  <si>
    <t>brežine iz lomljenca vgrajenega v suho</t>
  </si>
  <si>
    <t>lomljenec deb. 60cm</t>
  </si>
  <si>
    <t>N 25 002</t>
  </si>
  <si>
    <t>Izdelava kamnite stopnje-ojačitev dna</t>
  </si>
  <si>
    <t>širine 0,5m in višine 0,25m, stopnja se</t>
  </si>
  <si>
    <t>izvede iz lomljenca deb. 50cm</t>
  </si>
  <si>
    <t>zalita z betonom C16/20</t>
  </si>
  <si>
    <t>N 25 003</t>
  </si>
  <si>
    <t xml:space="preserve">Tlakovanje korita potoka iz lomljenca </t>
  </si>
  <si>
    <t>deb. 25cm, na betonu C16/20 deb. 15cm</t>
  </si>
  <si>
    <t>gramozni filter deb. 15cm</t>
  </si>
  <si>
    <t>N 25 004</t>
  </si>
  <si>
    <t>Tlakovanje iz lomljenca deb. 30-50cm</t>
  </si>
  <si>
    <t xml:space="preserve">na betonu C16/20 </t>
  </si>
  <si>
    <t>do višine 1.20m za opornikom</t>
  </si>
  <si>
    <t xml:space="preserve">Tlakovanje iz lomljenca </t>
  </si>
  <si>
    <t>N 25 005</t>
  </si>
  <si>
    <t xml:space="preserve">Izdelava stabilizacijskega praga, </t>
  </si>
  <si>
    <t>širine 0,50m in globine 0,80m</t>
  </si>
  <si>
    <t>iz lomljenca 50cm zalit</t>
  </si>
  <si>
    <t>z betonom C16/20</t>
  </si>
  <si>
    <t>MINISTERSTVO ZA INFRASTRUKTURO
DIREKCIJA REPUBLIKE SLOVENIJE ZA INFRASTRUKTURO
Tržaška cesta 19, 1000 Ljubljana,
OBČINA MAJŠPERK
Majšperk 39, 2322 Majšperk</t>
  </si>
  <si>
    <t>REGIONALNA CESTA R2-432
ROGATEC - MAJŠPERK</t>
  </si>
  <si>
    <t>ODSEK IZGRADNJE : 1284 SKOZI NASELJE STOPERCE 
OD km7,5 + 296m DO km9,0 + 104.91m 
REKONSTRUKCIJA CESTE IN IZGRADNJA PLOČNIKA</t>
  </si>
  <si>
    <t>L = 866 m</t>
  </si>
  <si>
    <t>REKAPITULACIJA (Etapa -1)</t>
  </si>
  <si>
    <t>PROJEKTANTSKI PREDRAČUN S PREDIZMERAMI</t>
  </si>
  <si>
    <t xml:space="preserve">    1.2 ČIŠČENJE TERENA</t>
  </si>
  <si>
    <t xml:space="preserve">    1.3 OSTALA PREDDELA</t>
  </si>
  <si>
    <t xml:space="preserve">         1.3.1 OMEJITEV PROMETA</t>
  </si>
  <si>
    <t xml:space="preserve">    7.2 ELEKTROENERGETSKI VODI</t>
  </si>
  <si>
    <t xml:space="preserve">    7.3 TELEKOMUNIKACIJSKE NAPRAVE</t>
  </si>
  <si>
    <t xml:space="preserve">    7.5 JAVNA RAZSVETLJAVA</t>
  </si>
  <si>
    <t>Obnova in zavarovanje zakoličbe osi trase ostale javne ceste v ravninskem terenu.</t>
  </si>
  <si>
    <t>Cestne razsvetljave, TK in NN kabelske kanalizacije</t>
  </si>
  <si>
    <t>1.2 ČIŠČENJE TERENA</t>
  </si>
  <si>
    <t>12 497</t>
  </si>
  <si>
    <t>Porušitev in odstranitev elementa (temelj, stena, plošča) iz cementnega betona - obstoječi temelji obstoječe cestne razsvetljave</t>
  </si>
  <si>
    <t>12 498</t>
  </si>
  <si>
    <t>Odklop, porušitev in odstranitev kovinskih stebrov</t>
  </si>
  <si>
    <t>s svetilkami.</t>
  </si>
  <si>
    <t>Odlaganje v gradbiščno deponijo</t>
  </si>
  <si>
    <t>1.3 OSTALA PREDDELA</t>
  </si>
  <si>
    <t>1.3.1 OMEJITEV PROMETA</t>
  </si>
  <si>
    <t>13 111</t>
  </si>
  <si>
    <t>Zavarovanje gradbišča v času gradnje</t>
  </si>
  <si>
    <t>s polovično zaporo prometa in</t>
  </si>
  <si>
    <t>usmerjanje s semaforji.</t>
  </si>
  <si>
    <t>dan</t>
  </si>
  <si>
    <t>N 21 001</t>
  </si>
  <si>
    <t>Preboj cestišča ( z raketo ) za cev fi 110  dolžine do 7 m (prehodi se izvedejo ob rekonsrukciji ceste)</t>
  </si>
  <si>
    <t>kom</t>
  </si>
  <si>
    <t>21 231</t>
  </si>
  <si>
    <t>3. kategorije - ročno</t>
  </si>
  <si>
    <t>21 233</t>
  </si>
  <si>
    <t>3. kategorije - strojno z odrivom do 100 m.</t>
  </si>
  <si>
    <t>24 213</t>
  </si>
  <si>
    <t>ročno</t>
  </si>
  <si>
    <t>Iz gradbiščne deponije.</t>
  </si>
  <si>
    <t>24 229</t>
  </si>
  <si>
    <t>Zasip kablov in cevi s peskom.</t>
  </si>
  <si>
    <t>Material, droben gramoz do fi 30 mm.</t>
  </si>
  <si>
    <t>24 471</t>
  </si>
  <si>
    <t>Izdelava posteljice iz drobljenih kamnitih</t>
  </si>
  <si>
    <t>zrn v debelini 15 cm.</t>
  </si>
  <si>
    <t>Ležišče za kanalizacijsko cev, material pesek.</t>
  </si>
  <si>
    <t>25 147</t>
  </si>
  <si>
    <t>Humuziranje zelenice z valjanjem, v</t>
  </si>
  <si>
    <t>debelini nad 15 cm - strojno.</t>
  </si>
  <si>
    <t>Doplačilo za zatravitev s semenom.</t>
  </si>
  <si>
    <t>7000 do 10 000 m - (kandelabrov, temeljev, jaškov, cevi, zemljine…)</t>
  </si>
  <si>
    <t>7.2 ELEKTROENERGETSKI VODI</t>
  </si>
  <si>
    <t>N 72 001</t>
  </si>
  <si>
    <t>Opozorilni trak - napis Električni kabel</t>
  </si>
  <si>
    <t>72 431</t>
  </si>
  <si>
    <t>Dobava in vgraditev cevi iz polietilena, premera 110 mm (PC 110)) - dvojno polaganje skupna dolžina cevi</t>
  </si>
  <si>
    <t>72 452</t>
  </si>
  <si>
    <t>Dobava in vgraditev predfabriciranega kabelskega jaška iz cementnobetonske cevi krožnega prereza - fi 80, globine 1 m</t>
  </si>
  <si>
    <t>72 461</t>
  </si>
  <si>
    <t>Dobava in vgraditev litoželeznega pokrova kabelskega jaška za točkovno obremenitev 50 kN</t>
  </si>
  <si>
    <t>72 911</t>
  </si>
  <si>
    <t>Izdelava geodetskega  posnetka EV in vnos v kataster komunalnih vodov</t>
  </si>
  <si>
    <t>7.3 TELEKOMUNIKACIJSKE NAPRAVE</t>
  </si>
  <si>
    <t>N 73 001</t>
  </si>
  <si>
    <t>Prestavitev obstoječih razvodnih prostostoječih priključnih TK omaric</t>
  </si>
  <si>
    <t>73 333</t>
  </si>
  <si>
    <t>Izdelava kabelske kanalizacije iz cevi iz polietilena, premera 110 mm (PE HD 110) - dvojno polaganje skupna dolžina cevi (po zahtevah soglasodajalca po celotni dolžini trase)</t>
  </si>
  <si>
    <t>73 427</t>
  </si>
  <si>
    <t>Izdelava predhodnega revizijskega jaška iz cementnega betona, s krovnim pokrovom, za cevi, vgrajene v hodnik, zunanje izmere, prereza jaška 100/100 cm, globokega 100 cm.</t>
  </si>
  <si>
    <t>73 511</t>
  </si>
  <si>
    <t>Dobava in vgraditev telekomunikacijskega kabla za lokalno povezavo (TK 59, TD.59) (prestavitve obstoječega TK kabla)</t>
  </si>
  <si>
    <t>73 611</t>
  </si>
  <si>
    <t>Uvlačenje kabelskega TK voda v kanalizacijo – ročno (za potrebe prestavitve obstoječega TK voda)</t>
  </si>
  <si>
    <t>73 711</t>
  </si>
  <si>
    <t>Električna meritev kabla iz bakrenih vodnikov na bobnu (za potrebe prestavitve obstoječega TK voda)</t>
  </si>
  <si>
    <t>73 712</t>
  </si>
  <si>
    <t>Električna meritev položenega kabla iz bakrenih vodnikov (za potrebe prestavitve obstoječega TK voda)</t>
  </si>
  <si>
    <t>.</t>
  </si>
  <si>
    <t>73 881</t>
  </si>
  <si>
    <t>Dobava in vgraditev traku FeZn 25x4 mm za ozemljitev</t>
  </si>
  <si>
    <t>9.</t>
  </si>
  <si>
    <t>73 886</t>
  </si>
  <si>
    <t>Dobava in vgraditev opozorilnega traku v zasip</t>
  </si>
  <si>
    <t>10.</t>
  </si>
  <si>
    <t>73 911</t>
  </si>
  <si>
    <t>Izdelava geodetskega posnetka TK vodov in vnos v kataster komunalnih vodov</t>
  </si>
  <si>
    <t>7.5 JAVNA RAZSVETLJAVA</t>
  </si>
  <si>
    <t>N 75 001</t>
  </si>
  <si>
    <t>Priključna plošča z varovalkami na kandelabru</t>
  </si>
  <si>
    <t>N 75 002</t>
  </si>
  <si>
    <t>Dobava in montaža svetilke za kandelaber v LED izvedbi kot,  LSL-30 MINI 49W, 4200 lm, možnost regulacije svetlobnega toka</t>
  </si>
  <si>
    <t>N 75 003</t>
  </si>
  <si>
    <t>Dobava in montaža vtičnice  ( na kandelabru ) 230V,  zaščite IP 65</t>
  </si>
  <si>
    <t>N 75 004</t>
  </si>
  <si>
    <t>Dobava in montaža nosilca za  zastavo</t>
  </si>
  <si>
    <t>N 75 005</t>
  </si>
  <si>
    <t>Polaganje kabla v kandelabru od priključne sponke do svetilke in vtičnice, tip kabla NYY-J  3x1,5 mm2</t>
  </si>
  <si>
    <t>N 75 006</t>
  </si>
  <si>
    <t>Izvedba spoja valjanca s kandelabrom</t>
  </si>
  <si>
    <t>N 75 007</t>
  </si>
  <si>
    <t>Dobava in položitev kablov v kabelski jarek NAYY-J   4 x 16 + 2,5 mm2 - za cestno razsvetljavo</t>
  </si>
  <si>
    <t>N 75 008</t>
  </si>
  <si>
    <t>Enokraka konzola za montažo cestne svetilke na kandelaber</t>
  </si>
  <si>
    <t>N 75 009</t>
  </si>
  <si>
    <t xml:space="preserve">Izvedba in montaža betonskega temelja ( 800x800x1200 mm), za postavitev kandelabra cestne razsvetljave          </t>
  </si>
  <si>
    <t>N 75 010</t>
  </si>
  <si>
    <t>Dobava in položitev kablov v kabelski jarek NYY-J   3 x 2,5 mm2 - za talne LED utripalnike</t>
  </si>
  <si>
    <t>11.</t>
  </si>
  <si>
    <t>N 75 011</t>
  </si>
  <si>
    <t>Dobava in montaža enosmernega LED utripalnika, kot naprimer SR-45</t>
  </si>
  <si>
    <t>12.</t>
  </si>
  <si>
    <t>N 75 012</t>
  </si>
  <si>
    <t>Dobava in vgradnja vodotesne omare, za vgradnjo krmilne regulacijske opreme za talne LED utripalnike, vključno montažo na bližnji kandelaber, na višini do 2m, pritdrdilni in montažni material, kot KP-REC-230/60
NAPAJALNA OMARICA (baterija 12V/40A + krmilnik PC500)</t>
  </si>
  <si>
    <t>adaptacija obstoječe omare - (obstoječa omara se ohrani, saj je bila nedavno zamenjana. Izvede pa se adaptacija merilnega mesta in posameznih elementov razvidno v nadaljevanju</t>
  </si>
  <si>
    <t>13.</t>
  </si>
  <si>
    <t>N 75 013</t>
  </si>
  <si>
    <t>Demontaža obstoječega enofaznega števca</t>
  </si>
  <si>
    <t>14.</t>
  </si>
  <si>
    <t>N 75 014</t>
  </si>
  <si>
    <t>Menjava tarifnih varoval (demontaža 1x25A) in montaža 3x20A, pod nadzorm elektro distribucije</t>
  </si>
  <si>
    <t>15.</t>
  </si>
  <si>
    <t>N 75 015</t>
  </si>
  <si>
    <t>Dobava in vgradnja novega trifaznega direktnega števec električne energije iskra MT381-D1A52 (1)
3x230/400V, 5-85A, PLC</t>
  </si>
  <si>
    <t>16.</t>
  </si>
  <si>
    <t>N 75 016</t>
  </si>
  <si>
    <t>Fid stikalo 25A, 4P, 0,03A  z mehanizmom za avtomatski  ponovni vklop - restart</t>
  </si>
  <si>
    <t>17.</t>
  </si>
  <si>
    <t>N 75 017</t>
  </si>
  <si>
    <t>prenapetostna zaščita B - karakteristike</t>
  </si>
  <si>
    <t>18.</t>
  </si>
  <si>
    <t>N 75 018</t>
  </si>
  <si>
    <t>varovalčno ločilno stikalo NV 100/3, komplet z 3 x NV  varovalko do 100 A</t>
  </si>
  <si>
    <t>19.</t>
  </si>
  <si>
    <t>N 75 019</t>
  </si>
  <si>
    <t>instalacijski odklopnik 1 polni, 220VAC, tip C,  6 - 25  A</t>
  </si>
  <si>
    <t>20.</t>
  </si>
  <si>
    <t>N 75 020</t>
  </si>
  <si>
    <t>instalacijski odklopnik 3 polni, 220VAC, tip C,  6 - 25  A</t>
  </si>
  <si>
    <t>21.</t>
  </si>
  <si>
    <t>N 75 021</t>
  </si>
  <si>
    <t xml:space="preserve">inštalacijski kontaktor, 4 polni 230V, 25 A, </t>
  </si>
  <si>
    <t>22.</t>
  </si>
  <si>
    <t>N 75 022</t>
  </si>
  <si>
    <t>Krmilno stikalo 220VAC/10A ( 1-0-2 )</t>
  </si>
  <si>
    <t>23.</t>
  </si>
  <si>
    <t>N 75 023</t>
  </si>
  <si>
    <t>Svetlobni avtomat s fotocelico</t>
  </si>
  <si>
    <t>24.</t>
  </si>
  <si>
    <t>N 75 024</t>
  </si>
  <si>
    <t>Timer za izvedbo redukcije</t>
  </si>
  <si>
    <t>25.</t>
  </si>
  <si>
    <t>N 75 025</t>
  </si>
  <si>
    <t xml:space="preserve">Vtičnica 230V v omari, </t>
  </si>
  <si>
    <t>26.</t>
  </si>
  <si>
    <t>N 75 026</t>
  </si>
  <si>
    <t xml:space="preserve">Vtičnica 380V v omari, </t>
  </si>
  <si>
    <t>27.</t>
  </si>
  <si>
    <t>N 75 027</t>
  </si>
  <si>
    <t>grelni upor 100W, vključno termostat</t>
  </si>
  <si>
    <t>28.</t>
  </si>
  <si>
    <t>N 75 028</t>
  </si>
  <si>
    <t>Svetilka 18W, s končnim stikalom v omari</t>
  </si>
  <si>
    <t>29.</t>
  </si>
  <si>
    <t>N 75 029</t>
  </si>
  <si>
    <t>Dobava naravnega kamna fi30 in izdelava kamnite obloge (kamnomet) na brežine</t>
  </si>
  <si>
    <t>30.</t>
  </si>
  <si>
    <t>N 75 030</t>
  </si>
  <si>
    <t>uvlačenje kabela cetne razsvetljave v cevi iz polietilena, premera 110 mm (PE HD 110) pri križanju plinske instalacije</t>
  </si>
  <si>
    <t>31.</t>
  </si>
  <si>
    <t>N 75 031</t>
  </si>
  <si>
    <t>Plčilo prispevka za povečanje priključne moči iz 1x25 na 3x20A</t>
  </si>
  <si>
    <t>32.</t>
  </si>
  <si>
    <t>75 221</t>
  </si>
  <si>
    <t>Postavitev stebra javne razsvetljave s sidrno ploščo z izmerami 300/300/5mm, svetle višine 7 m, vročecinkan</t>
  </si>
  <si>
    <t>33.</t>
  </si>
  <si>
    <t>75 311</t>
  </si>
  <si>
    <t>Izdelava kabelske kanalizacije iz cevi iz polivinilklorida, premera 110 mm (PC 110) - pod povoznimi površinami</t>
  </si>
  <si>
    <t>34.</t>
  </si>
  <si>
    <t>75 511</t>
  </si>
  <si>
    <t>Preveritev srednje svetlosti površine vozišča</t>
  </si>
  <si>
    <t>35.</t>
  </si>
  <si>
    <t>75 611</t>
  </si>
  <si>
    <t>Izdelava osnov javne razsvetljave in vnos v kataster komunalnih vodov</t>
  </si>
  <si>
    <t>Nadzor upravljalca komunalne in</t>
  </si>
  <si>
    <t>energetske infrastrukture.</t>
  </si>
  <si>
    <t>L = 586 m</t>
  </si>
  <si>
    <t>REKAPITULACIJA (Etapa -2)</t>
  </si>
  <si>
    <t>Izdelava kabelske kanalizacije iz cevi iz polietilena, premera 110 mm (PE HD 110) - dvojno polaganje skupna dolžina cevi</t>
  </si>
  <si>
    <t>Izdelava predhodnega revizijskega jaška</t>
  </si>
  <si>
    <t>iz cementnega betona, s krovnim pokrovom,</t>
  </si>
  <si>
    <t>za cevi, vgrajene v hodnik, zunanje izmere</t>
  </si>
  <si>
    <t>prereza jaška 100/100 cm, globokega 100 cm.</t>
  </si>
  <si>
    <t>Dobava in položitev kablov v kabelski jarek NAYY-J   4 x 16 + 2,5  mm2 - za cestno razsvetljavo</t>
  </si>
  <si>
    <t>Dobava in vgradnja vodotesne omare, za vgradnjo krmilne regulacijske opreme za talne LED utripalnike, vključno montažo na bližnji kandelaber, na višini do 2m, pritdrdilni in montažni material, kot KP-REC-230/60
NAPAJALNA OMARICA  (baterija 12V/40A + krmilnik PC500)</t>
  </si>
  <si>
    <t>Dobava naravnega kamna fi30 in izdelava kamnite obloge (kamnomet) na brežine potoka.</t>
  </si>
  <si>
    <t>Postavitev stebra javne razsvetljave s sidrno ploščo z izmerami 300/300/5mm, višine 7 m, vročecinkan</t>
  </si>
  <si>
    <t>ODSEK IZGRADNJE : Km 8.5+90 m do Km 9.0+163 m</t>
  </si>
  <si>
    <t>L = 573 m</t>
  </si>
  <si>
    <t>12 447</t>
  </si>
  <si>
    <t xml:space="preserve">Porušitev in odstranitev glave prepusta v betonski izvedbi </t>
  </si>
  <si>
    <t>z razpetino 3-5m</t>
  </si>
  <si>
    <t>5 NEPREDVIDENA DELA 10% VSEH DEL</t>
  </si>
  <si>
    <t>SPLOŠNO:</t>
  </si>
  <si>
    <t>Dela je izvajati po projektni dokumentaciji, v skladu z veljavnimi tehničnimi predpisi ,</t>
  </si>
  <si>
    <t>normativi in standardi ob upoštevanju zahtev iz varstva pri delu.</t>
  </si>
  <si>
    <t>V enotnih cenah morajo biti zajeti vsi stroški po Splošnih tehničnih pogojih.</t>
  </si>
  <si>
    <t>Opomba:  Vsa rušenja vključujejo odvoz na ustrezno deponijo</t>
  </si>
  <si>
    <t>Vse postavke za izkope zajemajo izkop, nakladanje na kamion in odvoz na deponijo do 20km.</t>
  </si>
  <si>
    <t>Vsi vgrajeni materiali vključujejo tudi dobavo.</t>
  </si>
  <si>
    <t>V enotni ceni finega asfalta je potrebno zajeti tudi pobrizg z bitumensko emulzijo (0,5kg/m2) in čiščenje vozišča.</t>
  </si>
  <si>
    <t xml:space="preserve">Vsi pokrovi jaškov v vozišču vključujejo dobavo z AB obročem. </t>
  </si>
  <si>
    <t>Vsi hladni stiki na obrabni plasti morajo biti obdelani z bitumensko lepilno zmesjo</t>
  </si>
  <si>
    <t>V ceni je upoštevati notranjo kontrolo (tekoče preiskave)</t>
  </si>
  <si>
    <t>Varovanje in zaščita okolja pri gradnji</t>
  </si>
  <si>
    <r>
      <t>-</t>
    </r>
    <r>
      <rPr>
        <sz val="7"/>
        <color indexed="8"/>
        <rFont val="Arial"/>
        <family val="2"/>
        <charset val="238"/>
      </rPr>
      <t xml:space="preserve">         </t>
    </r>
    <r>
      <rPr>
        <sz val="10"/>
        <color indexed="8"/>
        <rFont val="Arial"/>
        <family val="2"/>
        <charset val="238"/>
      </rPr>
      <t xml:space="preserve">Za začasne prometne in gradbene površine ter začasne deponije gradbenega materiala. </t>
    </r>
  </si>
  <si>
    <t>naj se prednostno uporabijo obstoječe infrastrukturne in druge manipulativne površine</t>
  </si>
  <si>
    <t>Te površine morajo biti določene pred začetkom izvedbe.</t>
  </si>
  <si>
    <r>
      <t>-</t>
    </r>
    <r>
      <rPr>
        <sz val="7"/>
        <color indexed="8"/>
        <rFont val="Arial"/>
        <family val="2"/>
        <charset val="238"/>
      </rPr>
      <t xml:space="preserve">         </t>
    </r>
    <r>
      <rPr>
        <sz val="10"/>
        <color indexed="8"/>
        <rFont val="Arial"/>
        <family val="2"/>
        <charset val="238"/>
      </rPr>
      <t>Na gradbišču se sme uporabljati le tehnično brezhibna vozila in gradbeno mehanizacijo.</t>
    </r>
  </si>
  <si>
    <r>
      <t>-</t>
    </r>
    <r>
      <rPr>
        <sz val="7"/>
        <color indexed="8"/>
        <rFont val="Arial"/>
        <family val="2"/>
        <charset val="238"/>
      </rPr>
      <t xml:space="preserve">         </t>
    </r>
    <r>
      <rPr>
        <sz val="10"/>
        <color indexed="8"/>
        <rFont val="Arial"/>
        <family val="2"/>
        <charset val="238"/>
      </rPr>
      <t>Na vplivnem območju površinskih vodotokov se ne sme uporabljati gradbenih materialov, ki lahko vsebujejo nevarne spojine, kot so organske spojine, toksične kovine in druge sestavina (npr. snovi, ki spremenijo osnovne lastnosti in povečajo obremenitve vode glede na merila kemijskega stanja). Prav tako ne sme priti do razlitja cementnih in apnenih mešanic v vodo.</t>
    </r>
  </si>
  <si>
    <r>
      <t>-</t>
    </r>
    <r>
      <rPr>
        <sz val="7"/>
        <color indexed="8"/>
        <rFont val="Arial"/>
        <family val="2"/>
        <charset val="238"/>
      </rPr>
      <t xml:space="preserve">         </t>
    </r>
    <r>
      <rPr>
        <sz val="10"/>
        <color indexed="8"/>
        <rFont val="Arial"/>
        <family val="2"/>
        <charset val="238"/>
      </rPr>
      <t>Posegi v strugo brežine vodotoka med izvedbo pogodbenih del so dovoljeni le v predvidenem obsegu. Gradbena naj se izvajajo ob nizkem vodostaju vodotokov. Izvajajo naj se tako, da v vodotoku ne nastanejo razmere neprekinjene kalnosti (povišane vsebnosti suspendiranih snovi).</t>
    </r>
  </si>
  <si>
    <t>Ravnanje z odpadki</t>
  </si>
  <si>
    <r>
      <t>-</t>
    </r>
    <r>
      <rPr>
        <sz val="7"/>
        <color indexed="8"/>
        <rFont val="Arial"/>
        <family val="2"/>
        <charset val="238"/>
      </rPr>
      <t xml:space="preserve">         </t>
    </r>
    <r>
      <rPr>
        <sz val="10"/>
        <color indexed="8"/>
        <rFont val="Arial"/>
        <family val="2"/>
        <charset val="238"/>
      </rPr>
      <t>Na gradbišču je potrebno zagotoviti ustrezno ravnanje z odpadki skladno z Uredbo o ravnanju z odpadki, ki nastanejo pri gradbenih delih.</t>
    </r>
  </si>
  <si>
    <r>
      <t>-</t>
    </r>
    <r>
      <rPr>
        <sz val="7"/>
        <color indexed="8"/>
        <rFont val="Arial"/>
        <family val="2"/>
        <charset val="238"/>
      </rPr>
      <t xml:space="preserve">         </t>
    </r>
    <r>
      <rPr>
        <sz val="10"/>
        <color indexed="8"/>
        <rFont val="Arial"/>
        <family val="2"/>
        <charset val="238"/>
      </rPr>
      <t xml:space="preserve">Nevarne odpadke je potrebno zbirati ločeno in jih predajati pooblaščeni organizaciji za zbiranje ali obdelavo nevarnih odpadkov, kar mora biti ustrezno evidentirano. Začasno skladiščenje nevarnih odpadkov  biti urejeno tako, da je preprečen direktni vnos, izpiranje ali izluževanje nevarnih kemikalij v tla in  vode-skladiščne posode morajo biti zaprte in odporne na skladiščene nevarne odpadke ter ustrezno označene (naziv odpadka, klasifikacijska številka odpadka). </t>
    </r>
  </si>
  <si>
    <r>
      <t>-</t>
    </r>
    <r>
      <rPr>
        <sz val="7"/>
        <color indexed="8"/>
        <rFont val="Arial"/>
        <family val="2"/>
        <charset val="238"/>
      </rPr>
      <t xml:space="preserve">         </t>
    </r>
    <r>
      <rPr>
        <sz val="10"/>
        <color indexed="8"/>
        <rFont val="Arial"/>
        <family val="2"/>
        <charset val="238"/>
      </rPr>
      <t>Z odpadki, ki vsebujejo azbest, je potrebno ustrezno ravnati, skladno z Uredbo o ravnanju z odpadki, ki vsebujejo azbest.</t>
    </r>
  </si>
  <si>
    <t>Kulturna dediščina</t>
  </si>
  <si>
    <r>
      <t>-</t>
    </r>
    <r>
      <rPr>
        <sz val="7"/>
        <color indexed="8"/>
        <rFont val="Times New Roman"/>
        <family val="1"/>
        <charset val="238"/>
      </rPr>
      <t xml:space="preserve">         </t>
    </r>
    <r>
      <rPr>
        <sz val="10"/>
        <color indexed="8"/>
        <rFont val="Arial"/>
        <family val="2"/>
        <charset val="238"/>
      </rPr>
      <t>Objekte in območja kulturne dediščine, ki se nahajajo v neposredni bližini ali znotraj območja gradnje, je potrebno varovati pred poškodbami ali uničenjem.</t>
    </r>
  </si>
  <si>
    <r>
      <t>-</t>
    </r>
    <r>
      <rPr>
        <sz val="7"/>
        <color indexed="8"/>
        <rFont val="Times New Roman"/>
        <family val="1"/>
        <charset val="238"/>
      </rPr>
      <t xml:space="preserve">         </t>
    </r>
    <r>
      <rPr>
        <sz val="10"/>
        <color indexed="8"/>
        <rFont val="Arial"/>
        <family val="2"/>
        <charset val="238"/>
      </rPr>
      <t>Čez objekte in območja KD ne smejo potekati gradbiščne poti, obvozi, vanje ne smejo biti premaknjene potrebne premaknitve komunalne, energetske in telekomunikacijske infrastrukture.</t>
    </r>
  </si>
  <si>
    <t>Narava</t>
  </si>
  <si>
    <r>
      <t>-</t>
    </r>
    <r>
      <rPr>
        <sz val="7"/>
        <color indexed="8"/>
        <rFont val="Times New Roman"/>
        <family val="1"/>
        <charset val="238"/>
      </rPr>
      <t xml:space="preserve">         </t>
    </r>
    <r>
      <rPr>
        <sz val="10"/>
        <color indexed="8"/>
        <rFont val="Arial"/>
        <family val="2"/>
        <charset val="238"/>
      </rPr>
      <t>Pri pripravi osnovnega terminskega plana je potrebno upoštevati časovne omejitve z vidika varstva prostoživečih živali:</t>
    </r>
  </si>
  <si>
    <t xml:space="preserve">- Ni dovoljeno izvajati del, ki lahko povzročijo kalnost vodotoka. </t>
  </si>
  <si>
    <t>Kakovost zraka</t>
  </si>
  <si>
    <r>
      <t>-</t>
    </r>
    <r>
      <rPr>
        <sz val="7"/>
        <color indexed="8"/>
        <rFont val="Times New Roman"/>
        <family val="1"/>
        <charset val="238"/>
      </rPr>
      <t xml:space="preserve">         </t>
    </r>
    <r>
      <rPr>
        <sz val="10"/>
        <color indexed="8"/>
        <rFont val="Arial"/>
        <family val="2"/>
        <charset val="238"/>
      </rPr>
      <t>Upoštevati je potrebno določila Uredbe o preprečevanju in zmanjšanju emisije delcev z gradbišča (Ur. list RS, št. 21/11).</t>
    </r>
  </si>
  <si>
    <r>
      <t>-</t>
    </r>
    <r>
      <rPr>
        <sz val="7"/>
        <color indexed="8"/>
        <rFont val="Times New Roman"/>
        <family val="1"/>
        <charset val="238"/>
      </rPr>
      <t xml:space="preserve">         </t>
    </r>
    <r>
      <rPr>
        <sz val="10"/>
        <color indexed="8"/>
        <rFont val="Arial"/>
        <family val="2"/>
        <charset val="238"/>
      </rPr>
      <t>Ukrepi za zmanjševanje emisij prašnih delcev morajo vključevati predvsem naslednje ukrepe:</t>
    </r>
  </si>
  <si>
    <r>
      <t>-</t>
    </r>
    <r>
      <rPr>
        <sz val="7"/>
        <color indexed="8"/>
        <rFont val="Times New Roman"/>
        <family val="1"/>
        <charset val="238"/>
      </rPr>
      <t xml:space="preserve">          </t>
    </r>
    <r>
      <rPr>
        <sz val="10"/>
        <color indexed="8"/>
        <rFont val="Arial"/>
        <family val="2"/>
        <charset val="238"/>
      </rPr>
      <t>preprečevanje prašenja z odkritih delov območja gradbišča; ukrep zahteva redno vlaženje in čiščenje gradbiščnih in manipulativnih površin.</t>
    </r>
  </si>
  <si>
    <r>
      <t>-</t>
    </r>
    <r>
      <rPr>
        <sz val="7"/>
        <color indexed="8"/>
        <rFont val="Times New Roman"/>
        <family val="1"/>
        <charset val="238"/>
      </rPr>
      <t xml:space="preserve">          </t>
    </r>
    <r>
      <rPr>
        <sz val="10"/>
        <color indexed="8"/>
        <rFont val="Arial"/>
        <family val="2"/>
        <charset val="238"/>
      </rPr>
      <t>redno čiščenje prometnih površin na območju urejanja in javnih prometnih površin. Ukrep vključuje čiščenje in vlaženje gradbiščnih poti, čiščenje mehanizacije in tovornih vozil na območju prehodov iz gradbiščnih platojev na transportne ceste.</t>
    </r>
  </si>
  <si>
    <r>
      <t>-</t>
    </r>
    <r>
      <rPr>
        <sz val="7"/>
        <color indexed="8"/>
        <rFont val="Times New Roman"/>
        <family val="1"/>
        <charset val="238"/>
      </rPr>
      <t xml:space="preserve">          </t>
    </r>
    <r>
      <rPr>
        <sz val="10"/>
        <color indexed="8"/>
        <rFont val="Arial"/>
        <family val="2"/>
        <charset val="238"/>
      </rPr>
      <t>upoštevanje emisijskih norm v skladu s predpisi, ki urejajo področje emisij pri začasnih gradbenih objektih, gradbeni mehanizaciji in transportnih sredstvih.</t>
    </r>
  </si>
  <si>
    <t xml:space="preserve">Vsi odstranjeni materiali vključujejo nakladanje in odvoz na ustrezno deponijo s plačilom prispevka. </t>
  </si>
  <si>
    <t>vzdrževanje in obratovanje (za vse faze)</t>
  </si>
  <si>
    <t>7.05</t>
  </si>
  <si>
    <t>Izdelava elaborata za postavitev zapore ceste, vključno s stroški zapore</t>
  </si>
  <si>
    <t>profila ostale javne ceste in komunalnih</t>
  </si>
  <si>
    <t xml:space="preserve">vodov v ravninskem terenu </t>
  </si>
  <si>
    <t>Izdelava posnetka javne razsvetljave in vnos v kataster komunalnih vodov</t>
  </si>
  <si>
    <t>II. FAZA-PREPUST 7</t>
  </si>
  <si>
    <t>45 116</t>
  </si>
  <si>
    <t>premerom 100cm</t>
  </si>
  <si>
    <t xml:space="preserve">s premerom 100cm s cementnim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</si>
</sst>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S_I_T"/>
    <numFmt numFmtId="166" formatCode="#,##0.00\ [$€-1]"/>
    <numFmt numFmtId="167" formatCode="#,##0.00\ _€"/>
  </numFmts>
  <fonts count="44"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CE"/>
      <charset val="238"/>
    </font>
    <font>
      <sz val="10"/>
      <name val="Calibri"/>
      <family val="2"/>
      <charset val="238"/>
      <scheme val="minor"/>
    </font>
    <font>
      <b/>
      <sz val="14"/>
      <name val="Calibri"/>
      <family val="2"/>
      <charset val="238"/>
      <scheme val="minor"/>
    </font>
    <font>
      <sz val="14"/>
      <name val="Calibri"/>
      <family val="2"/>
      <charset val="238"/>
      <scheme val="minor"/>
    </font>
    <font>
      <b/>
      <sz val="11"/>
      <name val="Calibri"/>
      <family val="2"/>
      <charset val="238"/>
      <scheme val="minor"/>
    </font>
    <font>
      <sz val="11"/>
      <name val="Calibri"/>
      <family val="2"/>
      <charset val="238"/>
      <scheme val="minor"/>
    </font>
    <font>
      <sz val="11"/>
      <color rgb="FFFF0000"/>
      <name val="Calibri"/>
      <family val="2"/>
      <charset val="238"/>
      <scheme val="minor"/>
    </font>
    <font>
      <sz val="10"/>
      <name val="Arial CE"/>
      <charset val="238"/>
    </font>
    <font>
      <sz val="10"/>
      <name val="Times New Roman CE"/>
      <family val="1"/>
      <charset val="238"/>
    </font>
    <font>
      <b/>
      <sz val="10"/>
      <name val="Times New Roman CE"/>
      <family val="1"/>
      <charset val="238"/>
    </font>
    <font>
      <sz val="10"/>
      <name val="Times New Roman CE"/>
      <charset val="238"/>
    </font>
    <font>
      <b/>
      <sz val="10"/>
      <name val="Times New Roman CE"/>
      <charset val="238"/>
    </font>
    <font>
      <sz val="10"/>
      <name val="Times New Roman"/>
      <family val="1"/>
      <charset val="238"/>
    </font>
    <font>
      <sz val="10"/>
      <color rgb="FFFF0000"/>
      <name val="Times New Roman CE"/>
      <family val="1"/>
      <charset val="238"/>
    </font>
    <font>
      <sz val="10"/>
      <color rgb="FFFF0000"/>
      <name val="Times New Roman CE"/>
      <charset val="238"/>
    </font>
    <font>
      <sz val="10"/>
      <color rgb="FFFF0000"/>
      <name val="Times New Roman"/>
      <family val="1"/>
      <charset val="238"/>
    </font>
    <font>
      <sz val="10"/>
      <color rgb="FF002060"/>
      <name val="Times New Roman CE"/>
      <family val="1"/>
      <charset val="238"/>
    </font>
    <font>
      <b/>
      <sz val="10"/>
      <name val="Arial CE"/>
      <family val="2"/>
      <charset val="238"/>
    </font>
    <font>
      <b/>
      <sz val="10"/>
      <name val="Arial CE"/>
      <charset val="238"/>
    </font>
    <font>
      <sz val="10"/>
      <name val="Arial"/>
      <family val="2"/>
      <charset val="238"/>
    </font>
    <font>
      <sz val="10"/>
      <color indexed="8"/>
      <name val="Arial"/>
      <family val="2"/>
      <charset val="238"/>
    </font>
    <font>
      <b/>
      <sz val="10"/>
      <color indexed="8"/>
      <name val="Arial"/>
      <family val="2"/>
      <charset val="238"/>
    </font>
    <font>
      <sz val="10"/>
      <name val="Arial"/>
      <family val="2"/>
      <charset val="238"/>
    </font>
    <font>
      <b/>
      <sz val="10"/>
      <name val="Arial"/>
      <family val="2"/>
      <charset val="238"/>
    </font>
    <font>
      <b/>
      <sz val="12"/>
      <name val="Arial CE"/>
      <family val="2"/>
      <charset val="238"/>
    </font>
    <font>
      <b/>
      <sz val="12"/>
      <name val="Arial CE"/>
      <charset val="238"/>
    </font>
    <font>
      <b/>
      <u/>
      <sz val="10"/>
      <name val="Arial CE"/>
      <family val="2"/>
      <charset val="238"/>
    </font>
    <font>
      <u/>
      <sz val="10"/>
      <name val="Arial CE"/>
      <family val="2"/>
      <charset val="238"/>
    </font>
    <font>
      <sz val="10"/>
      <color indexed="10"/>
      <name val="Arial CE"/>
      <charset val="238"/>
    </font>
    <font>
      <b/>
      <sz val="10"/>
      <color indexed="8"/>
      <name val="Arial"/>
      <family val="2"/>
    </font>
    <font>
      <sz val="10"/>
      <name val="Arial"/>
      <family val="2"/>
    </font>
    <font>
      <b/>
      <u/>
      <sz val="10"/>
      <color theme="1"/>
      <name val="Arial"/>
      <family val="2"/>
      <charset val="238"/>
    </font>
    <font>
      <sz val="10"/>
      <color theme="1"/>
      <name val="Arial"/>
      <family val="2"/>
      <charset val="238"/>
    </font>
    <font>
      <sz val="10"/>
      <color rgb="FF000000"/>
      <name val="Arial"/>
      <family val="2"/>
      <charset val="238"/>
    </font>
    <font>
      <b/>
      <sz val="10"/>
      <color rgb="FF000000"/>
      <name val="Arial"/>
      <family val="2"/>
      <charset val="238"/>
    </font>
    <font>
      <sz val="7"/>
      <color indexed="8"/>
      <name val="Arial"/>
      <family val="2"/>
      <charset val="238"/>
    </font>
    <font>
      <sz val="11"/>
      <color theme="1"/>
      <name val="Arial"/>
      <family val="2"/>
      <charset val="238"/>
    </font>
    <font>
      <sz val="10"/>
      <color theme="1"/>
      <name val="GreekC"/>
      <charset val="238"/>
    </font>
    <font>
      <sz val="7"/>
      <color indexed="8"/>
      <name val="Times New Roman"/>
      <family val="1"/>
      <charset val="238"/>
    </font>
    <font>
      <b/>
      <sz val="10"/>
      <color theme="1"/>
      <name val="Arial"/>
      <family val="2"/>
      <charset val="23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5">
    <xf numFmtId="0" fontId="0" fillId="0" borderId="0"/>
    <xf numFmtId="0" fontId="3" fillId="0" borderId="0"/>
    <xf numFmtId="0" fontId="11" fillId="0" borderId="0"/>
    <xf numFmtId="0" fontId="2" fillId="0" borderId="0"/>
    <xf numFmtId="0" fontId="1" fillId="0" borderId="0"/>
  </cellStyleXfs>
  <cellXfs count="323">
    <xf numFmtId="0" fontId="0" fillId="0" borderId="0" xfId="0"/>
    <xf numFmtId="0" fontId="5" fillId="0" borderId="0" xfId="0" applyFont="1"/>
    <xf numFmtId="0" fontId="9" fillId="2" borderId="0" xfId="0" applyFont="1" applyFill="1"/>
    <xf numFmtId="0" fontId="8" fillId="0" borderId="0" xfId="0" applyFont="1" applyFill="1" applyBorder="1"/>
    <xf numFmtId="0" fontId="9" fillId="0" borderId="0" xfId="0" applyFont="1" applyFill="1" applyBorder="1"/>
    <xf numFmtId="0" fontId="9" fillId="0" borderId="0" xfId="0" applyFont="1" applyFill="1"/>
    <xf numFmtId="4" fontId="9" fillId="0" borderId="0" xfId="0" applyNumberFormat="1" applyFont="1" applyFill="1" applyBorder="1"/>
    <xf numFmtId="0" fontId="9" fillId="3" borderId="0" xfId="0" applyFont="1" applyFill="1"/>
    <xf numFmtId="0" fontId="9" fillId="0" borderId="0" xfId="0" applyFont="1"/>
    <xf numFmtId="0" fontId="8" fillId="0" borderId="0" xfId="0" applyFont="1"/>
    <xf numFmtId="49" fontId="8" fillId="0" borderId="0" xfId="0" applyNumberFormat="1" applyFont="1" applyBorder="1" applyAlignment="1">
      <alignment horizontal="left"/>
    </xf>
    <xf numFmtId="164" fontId="8" fillId="0" borderId="0" xfId="0" applyNumberFormat="1" applyFont="1"/>
    <xf numFmtId="164" fontId="9" fillId="0" borderId="0" xfId="0" applyNumberFormat="1" applyFont="1"/>
    <xf numFmtId="0" fontId="8" fillId="0" borderId="0" xfId="0" applyFont="1" applyAlignment="1">
      <alignment vertical="center"/>
    </xf>
    <xf numFmtId="49" fontId="5" fillId="0" borderId="0" xfId="0" applyNumberFormat="1" applyFont="1" applyAlignment="1">
      <alignment horizontal="right"/>
    </xf>
    <xf numFmtId="4" fontId="5" fillId="0" borderId="0" xfId="0" applyNumberFormat="1" applyFont="1"/>
    <xf numFmtId="4" fontId="10" fillId="0" borderId="0" xfId="0" applyNumberFormat="1" applyFont="1"/>
    <xf numFmtId="0" fontId="8" fillId="4" borderId="1" xfId="0" applyFont="1" applyFill="1" applyBorder="1"/>
    <xf numFmtId="0" fontId="9" fillId="4" borderId="2" xfId="0" applyFont="1" applyFill="1" applyBorder="1"/>
    <xf numFmtId="4" fontId="9" fillId="4" borderId="3" xfId="0" applyNumberFormat="1" applyFont="1" applyFill="1" applyBorder="1"/>
    <xf numFmtId="0" fontId="8" fillId="4" borderId="2" xfId="0" applyFont="1" applyFill="1" applyBorder="1"/>
    <xf numFmtId="164" fontId="8" fillId="4" borderId="3" xfId="0" applyNumberFormat="1" applyFont="1" applyFill="1" applyBorder="1"/>
    <xf numFmtId="164" fontId="9" fillId="4" borderId="3" xfId="0" applyNumberFormat="1" applyFont="1" applyFill="1" applyBorder="1"/>
    <xf numFmtId="0" fontId="8" fillId="4" borderId="1" xfId="0" applyFont="1" applyFill="1" applyBorder="1" applyAlignment="1">
      <alignment vertical="center"/>
    </xf>
    <xf numFmtId="0" fontId="8" fillId="4" borderId="2" xfId="0" applyFont="1" applyFill="1" applyBorder="1" applyAlignment="1">
      <alignment vertical="center"/>
    </xf>
    <xf numFmtId="164" fontId="8" fillId="4" borderId="3" xfId="0" applyNumberFormat="1" applyFont="1" applyFill="1" applyBorder="1" applyAlignment="1">
      <alignment vertical="center"/>
    </xf>
    <xf numFmtId="4" fontId="5" fillId="0" borderId="0" xfId="0" applyNumberFormat="1" applyFont="1" applyFill="1"/>
    <xf numFmtId="3" fontId="5" fillId="0" borderId="0" xfId="0" applyNumberFormat="1" applyFont="1"/>
    <xf numFmtId="49" fontId="14" fillId="0" borderId="6" xfId="0" applyNumberFormat="1" applyFont="1" applyBorder="1" applyAlignment="1">
      <alignment horizontal="left"/>
    </xf>
    <xf numFmtId="49" fontId="12" fillId="0" borderId="5" xfId="0" applyNumberFormat="1" applyFont="1" applyBorder="1" applyAlignment="1">
      <alignment horizontal="left"/>
    </xf>
    <xf numFmtId="4" fontId="12" fillId="0" borderId="5" xfId="0" applyNumberFormat="1" applyFont="1" applyBorder="1"/>
    <xf numFmtId="4" fontId="14" fillId="0" borderId="7" xfId="0" applyNumberFormat="1" applyFont="1" applyBorder="1"/>
    <xf numFmtId="4" fontId="9" fillId="0" borderId="0" xfId="0" applyNumberFormat="1" applyFont="1"/>
    <xf numFmtId="0" fontId="0" fillId="0" borderId="0" xfId="0" applyAlignment="1">
      <alignment horizontal="right"/>
    </xf>
    <xf numFmtId="166" fontId="25" fillId="0" borderId="0" xfId="0" applyNumberFormat="1" applyFont="1" applyAlignment="1">
      <alignment horizontal="center"/>
    </xf>
    <xf numFmtId="4" fontId="0" fillId="0" borderId="0" xfId="0" applyNumberFormat="1" applyAlignment="1">
      <alignment horizontal="right"/>
    </xf>
    <xf numFmtId="1" fontId="25" fillId="0" borderId="0" xfId="0" applyNumberFormat="1" applyFont="1" applyAlignment="1">
      <alignment horizontal="center"/>
    </xf>
    <xf numFmtId="0" fontId="21" fillId="0" borderId="0" xfId="0" applyFont="1"/>
    <xf numFmtId="0" fontId="22" fillId="0" borderId="0" xfId="0" applyFont="1"/>
    <xf numFmtId="0" fontId="0" fillId="0" borderId="0" xfId="0" applyAlignment="1">
      <alignment horizontal="left"/>
    </xf>
    <xf numFmtId="166" fontId="0" fillId="0" borderId="0" xfId="0" applyNumberFormat="1" applyAlignment="1">
      <alignment horizontal="left"/>
    </xf>
    <xf numFmtId="1" fontId="21" fillId="0" borderId="0" xfId="0" applyNumberFormat="1" applyFont="1" applyAlignment="1">
      <alignment horizontal="center"/>
    </xf>
    <xf numFmtId="0" fontId="22" fillId="0" borderId="0" xfId="0" applyFont="1" applyAlignment="1">
      <alignment horizontal="left"/>
    </xf>
    <xf numFmtId="166" fontId="21" fillId="0" borderId="0" xfId="0" applyNumberFormat="1" applyFont="1" applyAlignment="1">
      <alignment horizontal="left"/>
    </xf>
    <xf numFmtId="1" fontId="21" fillId="0" borderId="0" xfId="0" applyNumberFormat="1" applyFont="1" applyAlignment="1">
      <alignment horizontal="left"/>
    </xf>
    <xf numFmtId="4" fontId="21" fillId="0" borderId="0" xfId="0" applyNumberFormat="1" applyFont="1" applyAlignment="1">
      <alignment horizontal="center"/>
    </xf>
    <xf numFmtId="0" fontId="21" fillId="0" borderId="8" xfId="0" applyFont="1" applyBorder="1"/>
    <xf numFmtId="0" fontId="0" fillId="0" borderId="8" xfId="0" applyBorder="1"/>
    <xf numFmtId="0" fontId="0" fillId="0" borderId="8" xfId="0" applyBorder="1" applyAlignment="1">
      <alignment horizontal="left"/>
    </xf>
    <xf numFmtId="166" fontId="0" fillId="0" borderId="8" xfId="0" applyNumberFormat="1" applyBorder="1" applyAlignment="1">
      <alignment horizontal="left"/>
    </xf>
    <xf numFmtId="1" fontId="21" fillId="0" borderId="8" xfId="0" applyNumberFormat="1" applyFont="1" applyBorder="1" applyAlignment="1">
      <alignment horizontal="center"/>
    </xf>
    <xf numFmtId="4" fontId="0" fillId="0" borderId="8" xfId="0" applyNumberFormat="1" applyBorder="1" applyAlignment="1">
      <alignment horizontal="right"/>
    </xf>
    <xf numFmtId="0" fontId="29" fillId="0" borderId="0" xfId="0" applyFont="1"/>
    <xf numFmtId="2" fontId="25" fillId="0" borderId="0" xfId="0" applyNumberFormat="1" applyFont="1" applyAlignment="1">
      <alignment horizontal="right"/>
    </xf>
    <xf numFmtId="2" fontId="21" fillId="0" borderId="0" xfId="0" applyNumberFormat="1" applyFont="1" applyAlignment="1">
      <alignment horizontal="right"/>
    </xf>
    <xf numFmtId="2" fontId="21" fillId="0" borderId="8" xfId="0" applyNumberFormat="1" applyFont="1" applyBorder="1" applyAlignment="1">
      <alignment horizontal="right"/>
    </xf>
    <xf numFmtId="0" fontId="0" fillId="0" borderId="0" xfId="0"/>
    <xf numFmtId="0" fontId="23" fillId="0" borderId="0" xfId="2" applyFont="1" applyAlignment="1">
      <alignment horizontal="right" vertical="top" wrapText="1"/>
    </xf>
    <xf numFmtId="1" fontId="27" fillId="0" borderId="0" xfId="2" applyNumberFormat="1" applyFont="1" applyAlignment="1">
      <alignment horizontal="center" vertical="center"/>
    </xf>
    <xf numFmtId="2" fontId="27" fillId="0" borderId="0" xfId="2" applyNumberFormat="1" applyFont="1" applyAlignment="1">
      <alignment horizontal="center" vertical="center"/>
    </xf>
    <xf numFmtId="0" fontId="27" fillId="0" borderId="0" xfId="2" applyFont="1" applyAlignment="1">
      <alignment vertical="top"/>
    </xf>
    <xf numFmtId="0" fontId="27" fillId="0" borderId="8" xfId="2" applyFont="1" applyBorder="1" applyAlignment="1">
      <alignment vertical="top"/>
    </xf>
    <xf numFmtId="0" fontId="27" fillId="0" borderId="8" xfId="2" applyFont="1" applyBorder="1" applyAlignment="1">
      <alignment horizontal="right" vertical="top" wrapText="1"/>
    </xf>
    <xf numFmtId="166" fontId="27" fillId="0" borderId="8" xfId="2" applyNumberFormat="1" applyFont="1" applyBorder="1" applyAlignment="1">
      <alignment horizontal="right" vertical="top"/>
    </xf>
    <xf numFmtId="1" fontId="27" fillId="0" borderId="8" xfId="2" applyNumberFormat="1" applyFont="1" applyBorder="1" applyAlignment="1">
      <alignment horizontal="center" vertical="center"/>
    </xf>
    <xf numFmtId="2" fontId="27" fillId="0" borderId="8" xfId="2" applyNumberFormat="1" applyFont="1" applyBorder="1" applyAlignment="1">
      <alignment horizontal="center" vertical="center"/>
    </xf>
    <xf numFmtId="0" fontId="27" fillId="0" borderId="0" xfId="2" applyFont="1" applyAlignment="1">
      <alignment horizontal="right" vertical="top" wrapText="1"/>
    </xf>
    <xf numFmtId="166" fontId="27" fillId="0" borderId="0" xfId="2" applyNumberFormat="1" applyFont="1" applyAlignment="1">
      <alignment horizontal="right" vertical="top"/>
    </xf>
    <xf numFmtId="1" fontId="23" fillId="0" borderId="0" xfId="2" applyNumberFormat="1" applyFont="1" applyAlignment="1">
      <alignment horizontal="center" vertical="center"/>
    </xf>
    <xf numFmtId="0" fontId="27" fillId="0" borderId="0" xfId="2" applyFont="1" applyAlignment="1">
      <alignment horizontal="left" vertical="top" wrapText="1"/>
    </xf>
    <xf numFmtId="166" fontId="27" fillId="0" borderId="0" xfId="2" applyNumberFormat="1" applyFont="1" applyAlignment="1">
      <alignment horizontal="left" vertical="top"/>
    </xf>
    <xf numFmtId="166" fontId="23" fillId="0" borderId="0" xfId="2" applyNumberFormat="1" applyFont="1" applyAlignment="1">
      <alignment horizontal="left" vertical="top"/>
    </xf>
    <xf numFmtId="0" fontId="23" fillId="0" borderId="0" xfId="2" applyFont="1" applyAlignment="1">
      <alignment horizontal="left" vertical="top" wrapText="1"/>
    </xf>
    <xf numFmtId="2" fontId="27" fillId="0" borderId="0" xfId="2" applyNumberFormat="1" applyFont="1" applyAlignment="1">
      <alignment horizontal="left" vertical="top"/>
    </xf>
    <xf numFmtId="2" fontId="23" fillId="0" borderId="0" xfId="2" applyNumberFormat="1" applyFont="1" applyAlignment="1">
      <alignment horizontal="center" vertical="center"/>
    </xf>
    <xf numFmtId="0" fontId="23" fillId="0" borderId="0" xfId="2" applyFont="1" applyAlignment="1">
      <alignment wrapText="1"/>
    </xf>
    <xf numFmtId="165" fontId="23" fillId="0" borderId="0" xfId="2" applyNumberFormat="1" applyFont="1" applyAlignment="1">
      <alignment horizontal="right" vertical="top"/>
    </xf>
    <xf numFmtId="4" fontId="23" fillId="0" borderId="0" xfId="2" applyNumberFormat="1" applyFont="1" applyAlignment="1">
      <alignment horizontal="center"/>
    </xf>
    <xf numFmtId="4" fontId="23" fillId="0" borderId="8" xfId="2" applyNumberFormat="1" applyFont="1" applyBorder="1" applyAlignment="1">
      <alignment horizontal="center"/>
    </xf>
    <xf numFmtId="4" fontId="23" fillId="0" borderId="0" xfId="2" applyNumberFormat="1" applyFont="1" applyAlignment="1">
      <alignment horizontal="center" vertical="top"/>
    </xf>
    <xf numFmtId="1" fontId="23" fillId="0" borderId="0" xfId="2" applyNumberFormat="1" applyFont="1" applyAlignment="1">
      <alignment horizontal="center" vertical="top"/>
    </xf>
    <xf numFmtId="1" fontId="27" fillId="0" borderId="0" xfId="2" applyNumberFormat="1" applyFont="1" applyAlignment="1">
      <alignment horizontal="center" vertical="top"/>
    </xf>
    <xf numFmtId="0" fontId="23" fillId="0" borderId="0" xfId="2" applyFont="1" applyAlignment="1">
      <alignment vertical="top" wrapText="1"/>
    </xf>
    <xf numFmtId="0" fontId="23" fillId="0" borderId="0" xfId="2" applyFont="1" applyAlignment="1">
      <alignment horizontal="center"/>
    </xf>
    <xf numFmtId="4" fontId="27" fillId="0" borderId="0" xfId="2" applyNumberFormat="1" applyFont="1" applyAlignment="1">
      <alignment horizontal="center"/>
    </xf>
    <xf numFmtId="49" fontId="12" fillId="0" borderId="0" xfId="0" applyNumberFormat="1" applyFont="1" applyAlignment="1">
      <alignment horizontal="right"/>
    </xf>
    <xf numFmtId="49" fontId="15" fillId="0" borderId="0" xfId="0" applyNumberFormat="1" applyFont="1" applyAlignment="1">
      <alignment horizontal="left"/>
    </xf>
    <xf numFmtId="49" fontId="12" fillId="0" borderId="0" xfId="0" applyNumberFormat="1" applyFont="1" applyAlignment="1">
      <alignment horizontal="left"/>
    </xf>
    <xf numFmtId="4" fontId="12" fillId="0" borderId="0" xfId="0" applyNumberFormat="1" applyFont="1"/>
    <xf numFmtId="49" fontId="15" fillId="0" borderId="0" xfId="0" applyNumberFormat="1" applyFont="1" applyAlignment="1">
      <alignment horizontal="right"/>
    </xf>
    <xf numFmtId="49" fontId="14" fillId="0" borderId="0" xfId="0" applyNumberFormat="1" applyFont="1" applyAlignment="1">
      <alignment horizontal="right"/>
    </xf>
    <xf numFmtId="49" fontId="14" fillId="0" borderId="0" xfId="0" applyNumberFormat="1" applyFont="1" applyAlignment="1">
      <alignment horizontal="left"/>
    </xf>
    <xf numFmtId="4" fontId="14" fillId="0" borderId="0" xfId="0" applyNumberFormat="1" applyFont="1"/>
    <xf numFmtId="4" fontId="18" fillId="0" borderId="0" xfId="0" applyNumberFormat="1" applyFont="1"/>
    <xf numFmtId="0" fontId="12" fillId="0" borderId="0" xfId="0" applyFont="1"/>
    <xf numFmtId="0" fontId="14" fillId="0" borderId="0" xfId="0" applyFont="1"/>
    <xf numFmtId="4" fontId="17" fillId="0" borderId="0" xfId="0" applyNumberFormat="1" applyFont="1"/>
    <xf numFmtId="0" fontId="18" fillId="0" borderId="0" xfId="0" applyFont="1"/>
    <xf numFmtId="0" fontId="16" fillId="0" borderId="0" xfId="0" applyFont="1" applyAlignment="1">
      <alignment vertical="distributed" wrapText="1"/>
    </xf>
    <xf numFmtId="49" fontId="16" fillId="0" borderId="0" xfId="0" applyNumberFormat="1" applyFont="1" applyAlignment="1">
      <alignment horizontal="right"/>
    </xf>
    <xf numFmtId="49" fontId="16" fillId="0" borderId="0" xfId="0" applyNumberFormat="1" applyFont="1" applyAlignment="1">
      <alignment horizontal="left"/>
    </xf>
    <xf numFmtId="4" fontId="19" fillId="0" borderId="0" xfId="0" applyNumberFormat="1" applyFont="1"/>
    <xf numFmtId="4" fontId="16" fillId="0" borderId="0" xfId="0" applyNumberFormat="1" applyFont="1"/>
    <xf numFmtId="2" fontId="14" fillId="0" borderId="0" xfId="0" applyNumberFormat="1" applyFont="1" applyAlignment="1">
      <alignment horizontal="right"/>
    </xf>
    <xf numFmtId="2" fontId="14" fillId="0" borderId="0" xfId="0" applyNumberFormat="1"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right"/>
    </xf>
    <xf numFmtId="2" fontId="12" fillId="0" borderId="0" xfId="0" applyNumberFormat="1" applyFont="1" applyAlignment="1">
      <alignment horizontal="right"/>
    </xf>
    <xf numFmtId="2" fontId="12" fillId="0" borderId="0" xfId="0" applyNumberFormat="1" applyFont="1" applyAlignment="1">
      <alignment horizontal="left"/>
    </xf>
    <xf numFmtId="4" fontId="17" fillId="0" borderId="5" xfId="0" applyNumberFormat="1" applyFont="1" applyBorder="1"/>
    <xf numFmtId="4" fontId="20" fillId="0" borderId="0" xfId="0" applyNumberFormat="1" applyFont="1"/>
    <xf numFmtId="49" fontId="14" fillId="0" borderId="0" xfId="0" applyNumberFormat="1" applyFont="1" applyAlignment="1">
      <alignment horizontal="left" wrapText="1"/>
    </xf>
    <xf numFmtId="166" fontId="21" fillId="0" borderId="0" xfId="0" applyNumberFormat="1" applyFont="1" applyAlignment="1">
      <alignment horizontal="center"/>
    </xf>
    <xf numFmtId="2" fontId="21" fillId="0" borderId="0" xfId="0" applyNumberFormat="1" applyFont="1"/>
    <xf numFmtId="166" fontId="24" fillId="0" borderId="0" xfId="0" applyNumberFormat="1" applyFont="1" applyAlignment="1">
      <alignment horizontal="center"/>
    </xf>
    <xf numFmtId="2" fontId="24" fillId="0" borderId="0" xfId="0" applyNumberFormat="1" applyFont="1"/>
    <xf numFmtId="166" fontId="24" fillId="0" borderId="0" xfId="0" applyNumberFormat="1" applyFont="1"/>
    <xf numFmtId="166" fontId="33" fillId="0" borderId="0" xfId="0" applyNumberFormat="1" applyFont="1" applyAlignment="1">
      <alignment horizontal="center"/>
    </xf>
    <xf numFmtId="2" fontId="25" fillId="0" borderId="0" xfId="0" applyNumberFormat="1" applyFont="1"/>
    <xf numFmtId="0" fontId="21" fillId="0" borderId="8" xfId="0" applyFont="1" applyBorder="1" applyAlignment="1">
      <alignment horizontal="right"/>
    </xf>
    <xf numFmtId="166" fontId="21" fillId="0" borderId="8" xfId="0" applyNumberFormat="1" applyFont="1" applyBorder="1" applyAlignment="1">
      <alignment horizontal="right"/>
    </xf>
    <xf numFmtId="2" fontId="21" fillId="0" borderId="8" xfId="0" applyNumberFormat="1" applyFont="1" applyBorder="1"/>
    <xf numFmtId="4" fontId="23" fillId="0" borderId="8" xfId="0" applyNumberFormat="1" applyFont="1" applyBorder="1" applyAlignment="1">
      <alignment horizontal="right"/>
    </xf>
    <xf numFmtId="0" fontId="26" fillId="0" borderId="0" xfId="0" applyFont="1"/>
    <xf numFmtId="0" fontId="11" fillId="0" borderId="0" xfId="0" applyFont="1"/>
    <xf numFmtId="0" fontId="21" fillId="0" borderId="0" xfId="0" applyFont="1" applyAlignment="1">
      <alignment horizontal="right"/>
    </xf>
    <xf numFmtId="166" fontId="21" fillId="0" borderId="0" xfId="0" applyNumberFormat="1" applyFont="1" applyAlignment="1">
      <alignment horizontal="right"/>
    </xf>
    <xf numFmtId="4" fontId="23" fillId="0" borderId="0" xfId="0" applyNumberFormat="1" applyFont="1" applyAlignment="1">
      <alignment horizontal="right"/>
    </xf>
    <xf numFmtId="4" fontId="27" fillId="0" borderId="0" xfId="0" applyNumberFormat="1" applyFont="1" applyAlignment="1">
      <alignment horizontal="right"/>
    </xf>
    <xf numFmtId="4" fontId="21" fillId="0" borderId="0" xfId="0" applyNumberFormat="1" applyFont="1" applyAlignment="1">
      <alignment horizontal="left"/>
    </xf>
    <xf numFmtId="2" fontId="0" fillId="0" borderId="0" xfId="0" applyNumberFormat="1"/>
    <xf numFmtId="4" fontId="11" fillId="0" borderId="0" xfId="0" applyNumberFormat="1" applyFont="1" applyAlignment="1">
      <alignment horizontal="left"/>
    </xf>
    <xf numFmtId="0" fontId="28" fillId="0" borderId="0" xfId="0" applyFont="1"/>
    <xf numFmtId="0" fontId="30" fillId="0" borderId="8" xfId="0" applyFont="1" applyBorder="1"/>
    <xf numFmtId="0" fontId="31" fillId="0" borderId="8" xfId="0" applyFont="1" applyBorder="1" applyAlignment="1">
      <alignment horizontal="left"/>
    </xf>
    <xf numFmtId="166" fontId="31" fillId="0" borderId="8" xfId="0" applyNumberFormat="1" applyFont="1" applyBorder="1" applyAlignment="1">
      <alignment horizontal="left"/>
    </xf>
    <xf numFmtId="2" fontId="30" fillId="0" borderId="8" xfId="0" applyNumberFormat="1" applyFont="1" applyBorder="1"/>
    <xf numFmtId="4" fontId="30" fillId="0" borderId="8" xfId="0" applyNumberFormat="1" applyFont="1" applyBorder="1" applyAlignment="1">
      <alignment horizontal="left"/>
    </xf>
    <xf numFmtId="2" fontId="22" fillId="0" borderId="0" xfId="0" applyNumberFormat="1" applyFont="1"/>
    <xf numFmtId="4" fontId="22" fillId="0" borderId="0" xfId="0" applyNumberFormat="1" applyFont="1" applyAlignment="1">
      <alignment horizontal="left"/>
    </xf>
    <xf numFmtId="4" fontId="21" fillId="0" borderId="8" xfId="0" applyNumberFormat="1" applyFont="1" applyBorder="1" applyAlignment="1">
      <alignment horizontal="left"/>
    </xf>
    <xf numFmtId="0" fontId="32" fillId="0" borderId="0" xfId="0" applyFont="1"/>
    <xf numFmtId="165" fontId="23" fillId="0" borderId="0" xfId="0" applyNumberFormat="1" applyFont="1" applyAlignment="1">
      <alignment horizontal="right"/>
    </xf>
    <xf numFmtId="2" fontId="23" fillId="0" borderId="0" xfId="0" applyNumberFormat="1" applyFont="1"/>
    <xf numFmtId="166" fontId="0" fillId="0" borderId="0" xfId="0" applyNumberFormat="1" applyAlignment="1">
      <alignment horizontal="right"/>
    </xf>
    <xf numFmtId="2" fontId="25" fillId="0" borderId="0" xfId="0" applyNumberFormat="1" applyFont="1" applyAlignment="1">
      <alignment horizontal="center"/>
    </xf>
    <xf numFmtId="4" fontId="0" fillId="0" borderId="0" xfId="0" applyNumberFormat="1"/>
    <xf numFmtId="2" fontId="21" fillId="0" borderId="0" xfId="0" applyNumberFormat="1" applyFont="1" applyAlignment="1">
      <alignment horizontal="center"/>
    </xf>
    <xf numFmtId="2" fontId="21" fillId="0" borderId="0" xfId="0" applyNumberFormat="1" applyFont="1" applyAlignment="1">
      <alignment horizontal="left"/>
    </xf>
    <xf numFmtId="2" fontId="0" fillId="0" borderId="0" xfId="0" applyNumberFormat="1" applyAlignment="1">
      <alignment horizontal="center"/>
    </xf>
    <xf numFmtId="0" fontId="22" fillId="0" borderId="8" xfId="0" applyFont="1" applyBorder="1"/>
    <xf numFmtId="2" fontId="21" fillId="0" borderId="8" xfId="0" applyNumberFormat="1" applyFont="1" applyBorder="1" applyAlignment="1">
      <alignment horizontal="center"/>
    </xf>
    <xf numFmtId="0" fontId="0" fillId="0" borderId="0" xfId="0" applyAlignment="1">
      <alignment horizontal="left" vertical="top"/>
    </xf>
    <xf numFmtId="0" fontId="22" fillId="0" borderId="8" xfId="0" applyFont="1" applyBorder="1" applyAlignment="1">
      <alignment horizontal="left"/>
    </xf>
    <xf numFmtId="4" fontId="21" fillId="0" borderId="0" xfId="0" applyNumberFormat="1" applyFont="1"/>
    <xf numFmtId="166" fontId="24" fillId="0" borderId="0" xfId="0" applyNumberFormat="1" applyFont="1" applyAlignment="1">
      <alignment horizontal="right"/>
    </xf>
    <xf numFmtId="2" fontId="24" fillId="0" borderId="0" xfId="0" applyNumberFormat="1" applyFont="1" applyAlignment="1">
      <alignment horizontal="right"/>
    </xf>
    <xf numFmtId="2" fontId="0" fillId="0" borderId="0" xfId="0" applyNumberFormat="1" applyAlignment="1">
      <alignment horizontal="right"/>
    </xf>
    <xf numFmtId="1" fontId="0" fillId="0" borderId="0" xfId="0" applyNumberFormat="1" applyAlignment="1">
      <alignment horizontal="center"/>
    </xf>
    <xf numFmtId="1" fontId="24" fillId="0" borderId="0" xfId="0" applyNumberFormat="1" applyFont="1" applyAlignment="1">
      <alignment horizontal="center"/>
    </xf>
    <xf numFmtId="2" fontId="24" fillId="0" borderId="0" xfId="0" applyNumberFormat="1" applyFont="1" applyAlignment="1">
      <alignment horizontal="left"/>
    </xf>
    <xf numFmtId="2" fontId="23" fillId="0" borderId="0" xfId="0" applyNumberFormat="1" applyFont="1" applyAlignment="1">
      <alignment horizontal="right"/>
    </xf>
    <xf numFmtId="166" fontId="23" fillId="0" borderId="0" xfId="0" applyNumberFormat="1" applyFont="1"/>
    <xf numFmtId="166" fontId="23" fillId="0" borderId="0" xfId="0" applyNumberFormat="1" applyFont="1" applyAlignment="1">
      <alignment horizontal="right"/>
    </xf>
    <xf numFmtId="2" fontId="27" fillId="0" borderId="0" xfId="0" applyNumberFormat="1" applyFont="1"/>
    <xf numFmtId="0" fontId="34" fillId="0" borderId="0" xfId="0" applyFont="1"/>
    <xf numFmtId="4" fontId="0" fillId="0" borderId="0" xfId="0" applyNumberFormat="1" applyAlignment="1">
      <alignment horizontal="left"/>
    </xf>
    <xf numFmtId="0" fontId="23" fillId="0" borderId="0" xfId="2" applyFont="1"/>
    <xf numFmtId="0" fontId="27" fillId="0" borderId="0" xfId="0" applyFont="1" applyAlignment="1">
      <alignment vertical="top"/>
    </xf>
    <xf numFmtId="0" fontId="23" fillId="0" borderId="0" xfId="0" applyFont="1" applyAlignment="1">
      <alignment horizontal="left" vertical="top" wrapText="1"/>
    </xf>
    <xf numFmtId="166" fontId="23" fillId="0" borderId="0" xfId="0" applyNumberFormat="1" applyFont="1" applyAlignment="1">
      <alignment horizontal="left" vertical="top"/>
    </xf>
    <xf numFmtId="1" fontId="27" fillId="0" borderId="0" xfId="0" applyNumberFormat="1" applyFont="1" applyAlignment="1">
      <alignment horizontal="center" vertical="center"/>
    </xf>
    <xf numFmtId="4" fontId="23" fillId="0" borderId="0" xfId="0" applyNumberFormat="1" applyFont="1" applyAlignment="1">
      <alignment horizontal="center"/>
    </xf>
    <xf numFmtId="0" fontId="23" fillId="0" borderId="0" xfId="0" applyFont="1" applyAlignment="1">
      <alignment vertical="top"/>
    </xf>
    <xf numFmtId="0" fontId="27" fillId="0" borderId="0" xfId="0" applyFont="1" applyAlignment="1">
      <alignment horizontal="left" vertical="top" wrapText="1"/>
    </xf>
    <xf numFmtId="166" fontId="27" fillId="0" borderId="0" xfId="0" applyNumberFormat="1" applyFont="1" applyAlignment="1">
      <alignment horizontal="left" vertical="top"/>
    </xf>
    <xf numFmtId="4" fontId="27" fillId="0" borderId="0" xfId="0" applyNumberFormat="1" applyFont="1" applyAlignment="1">
      <alignment horizontal="center"/>
    </xf>
    <xf numFmtId="1" fontId="23" fillId="0" borderId="0" xfId="0" applyNumberFormat="1" applyFont="1" applyAlignment="1">
      <alignment horizontal="center" vertical="center"/>
    </xf>
    <xf numFmtId="0" fontId="23" fillId="0" borderId="0" xfId="0" applyFont="1" applyAlignment="1">
      <alignment vertical="top" wrapText="1"/>
    </xf>
    <xf numFmtId="0" fontId="23" fillId="0" borderId="0" xfId="0" applyFont="1" applyAlignment="1">
      <alignment wrapText="1"/>
    </xf>
    <xf numFmtId="0" fontId="23" fillId="0" borderId="0" xfId="0" applyFont="1"/>
    <xf numFmtId="0" fontId="23" fillId="0" borderId="0" xfId="0" applyFont="1" applyAlignment="1">
      <alignment horizontal="center" vertical="top"/>
    </xf>
    <xf numFmtId="167" fontId="23" fillId="0" borderId="0" xfId="0" applyNumberFormat="1" applyFont="1" applyAlignment="1">
      <alignment horizontal="right" wrapText="1"/>
    </xf>
    <xf numFmtId="167" fontId="23" fillId="0" borderId="0" xfId="0" applyNumberFormat="1" applyFont="1" applyAlignment="1">
      <alignment horizontal="center" wrapText="1"/>
    </xf>
    <xf numFmtId="0" fontId="23" fillId="0" borderId="0" xfId="0" applyFont="1" applyAlignment="1">
      <alignment vertical="center" wrapText="1"/>
    </xf>
    <xf numFmtId="167" fontId="23" fillId="0" borderId="0" xfId="0" applyNumberFormat="1" applyFont="1" applyAlignment="1">
      <alignment horizontal="center" vertical="top" wrapText="1"/>
    </xf>
    <xf numFmtId="49" fontId="23" fillId="0" borderId="0" xfId="0" applyNumberFormat="1" applyFont="1" applyAlignment="1">
      <alignment horizontal="right" vertical="top" wrapText="1"/>
    </xf>
    <xf numFmtId="0" fontId="23" fillId="0" borderId="0" xfId="0" applyFont="1" applyAlignment="1">
      <alignment horizontal="left" vertical="top"/>
    </xf>
    <xf numFmtId="166" fontId="23" fillId="0" borderId="0" xfId="0" applyNumberFormat="1" applyFont="1" applyAlignment="1">
      <alignment horizontal="left"/>
    </xf>
    <xf numFmtId="1" fontId="23" fillId="0" borderId="0" xfId="0" applyNumberFormat="1" applyFont="1" applyAlignment="1">
      <alignment horizontal="center"/>
    </xf>
    <xf numFmtId="0" fontId="27" fillId="0" borderId="0" xfId="0" applyFont="1"/>
    <xf numFmtId="0" fontId="23" fillId="0" borderId="0" xfId="0" applyFont="1" applyAlignment="1">
      <alignment horizontal="left"/>
    </xf>
    <xf numFmtId="0" fontId="27" fillId="0" borderId="0" xfId="0" applyFont="1" applyAlignment="1">
      <alignment horizontal="left"/>
    </xf>
    <xf numFmtId="166" fontId="23" fillId="0" borderId="0" xfId="2" applyNumberFormat="1" applyFont="1" applyAlignment="1">
      <alignment horizontal="right" vertical="top"/>
    </xf>
    <xf numFmtId="0" fontId="23" fillId="0" borderId="0" xfId="2" applyFont="1" applyAlignment="1">
      <alignment vertical="top"/>
    </xf>
    <xf numFmtId="166" fontId="23" fillId="0" borderId="0" xfId="2" applyNumberFormat="1" applyFont="1" applyAlignment="1">
      <alignment horizontal="center" vertical="top"/>
    </xf>
    <xf numFmtId="166" fontId="27" fillId="0" borderId="0" xfId="2" applyNumberFormat="1" applyFont="1" applyAlignment="1">
      <alignment horizontal="center" vertical="top"/>
    </xf>
    <xf numFmtId="4" fontId="0" fillId="0" borderId="0" xfId="0" applyNumberFormat="1" applyFont="1" applyAlignment="1">
      <alignment horizontal="right"/>
    </xf>
    <xf numFmtId="4" fontId="0" fillId="0" borderId="0" xfId="0" applyNumberFormat="1" applyFont="1" applyAlignment="1">
      <alignment horizontal="left"/>
    </xf>
    <xf numFmtId="4" fontId="0" fillId="0" borderId="8" xfId="0" applyNumberFormat="1" applyFont="1" applyBorder="1" applyAlignment="1">
      <alignment horizontal="right"/>
    </xf>
    <xf numFmtId="4" fontId="23" fillId="0" borderId="0" xfId="0" applyNumberFormat="1" applyFont="1"/>
    <xf numFmtId="4" fontId="14" fillId="0" borderId="0" xfId="0" applyNumberFormat="1" applyFont="1" applyProtection="1">
      <protection locked="0"/>
    </xf>
    <xf numFmtId="4" fontId="12" fillId="0" borderId="0" xfId="0" applyNumberFormat="1" applyFont="1" applyProtection="1">
      <protection locked="0"/>
    </xf>
    <xf numFmtId="4" fontId="12" fillId="0" borderId="5" xfId="0" applyNumberFormat="1" applyFont="1" applyBorder="1" applyProtection="1">
      <protection locked="0"/>
    </xf>
    <xf numFmtId="0" fontId="12" fillId="0" borderId="0" xfId="0" applyFont="1" applyProtection="1">
      <protection locked="0"/>
    </xf>
    <xf numFmtId="0" fontId="35" fillId="0" borderId="0" xfId="4" applyFont="1" applyAlignment="1" applyProtection="1">
      <alignment vertical="center"/>
    </xf>
    <xf numFmtId="0" fontId="1" fillId="0" borderId="0" xfId="4" applyProtection="1"/>
    <xf numFmtId="0" fontId="36" fillId="0" borderId="0" xfId="4" applyFont="1" applyAlignment="1" applyProtection="1">
      <alignment vertical="center"/>
    </xf>
    <xf numFmtId="0" fontId="37" fillId="0" borderId="0" xfId="4" applyFont="1" applyAlignment="1" applyProtection="1">
      <alignment vertical="center"/>
    </xf>
    <xf numFmtId="0" fontId="1" fillId="0" borderId="0" xfId="4" applyAlignment="1" applyProtection="1">
      <alignment vertical="center"/>
    </xf>
    <xf numFmtId="0" fontId="38" fillId="0" borderId="0" xfId="4" applyFont="1" applyProtection="1"/>
    <xf numFmtId="0" fontId="36" fillId="0" borderId="0" xfId="4" quotePrefix="1" applyFont="1" applyAlignment="1" applyProtection="1">
      <alignment horizontal="left" vertical="center"/>
    </xf>
    <xf numFmtId="0" fontId="40" fillId="0" borderId="0" xfId="4" applyFont="1" applyProtection="1"/>
    <xf numFmtId="0" fontId="36" fillId="0" borderId="0" xfId="4" applyFont="1" applyAlignment="1" applyProtection="1">
      <alignment horizontal="left" vertical="center"/>
    </xf>
    <xf numFmtId="0" fontId="38" fillId="0" borderId="0" xfId="4" applyFont="1" applyAlignment="1" applyProtection="1">
      <alignment vertical="center"/>
    </xf>
    <xf numFmtId="0" fontId="43" fillId="0" borderId="0" xfId="4" applyFont="1" applyAlignment="1" applyProtection="1">
      <alignment vertical="center"/>
    </xf>
    <xf numFmtId="4" fontId="14" fillId="0" borderId="0" xfId="0" applyNumberFormat="1" applyFont="1" applyProtection="1"/>
    <xf numFmtId="2" fontId="0" fillId="0" borderId="0" xfId="0" applyNumberFormat="1" applyProtection="1">
      <protection locked="0"/>
    </xf>
    <xf numFmtId="2" fontId="22" fillId="0" borderId="0" xfId="0" applyNumberFormat="1" applyFont="1" applyProtection="1">
      <protection locked="0"/>
    </xf>
    <xf numFmtId="2" fontId="21" fillId="0" borderId="0" xfId="0" applyNumberFormat="1" applyFont="1" applyProtection="1">
      <protection locked="0"/>
    </xf>
    <xf numFmtId="0" fontId="0" fillId="0" borderId="0" xfId="0" applyProtection="1">
      <protection locked="0"/>
    </xf>
    <xf numFmtId="2" fontId="32" fillId="0" borderId="0" xfId="0" applyNumberFormat="1" applyFont="1" applyProtection="1">
      <protection locked="0"/>
    </xf>
    <xf numFmtId="0" fontId="21" fillId="0" borderId="0" xfId="0" applyFont="1" applyProtection="1">
      <protection locked="0"/>
    </xf>
    <xf numFmtId="2" fontId="21" fillId="0" borderId="8" xfId="0" applyNumberFormat="1" applyFont="1" applyBorder="1" applyProtection="1">
      <protection locked="0"/>
    </xf>
    <xf numFmtId="2" fontId="0" fillId="0" borderId="0" xfId="0" applyNumberFormat="1" applyAlignment="1" applyProtection="1">
      <alignment horizontal="right"/>
      <protection locked="0"/>
    </xf>
    <xf numFmtId="2" fontId="21" fillId="0" borderId="0" xfId="0" applyNumberFormat="1" applyFont="1" applyAlignment="1" applyProtection="1">
      <alignment horizontal="right"/>
      <protection locked="0"/>
    </xf>
    <xf numFmtId="2" fontId="21" fillId="0" borderId="8" xfId="0" applyNumberFormat="1" applyFont="1" applyBorder="1" applyAlignment="1" applyProtection="1">
      <alignment horizontal="right"/>
      <protection locked="0"/>
    </xf>
    <xf numFmtId="2" fontId="22" fillId="0" borderId="0" xfId="0" applyNumberFormat="1" applyFont="1" applyAlignment="1" applyProtection="1">
      <alignment horizontal="right"/>
      <protection locked="0"/>
    </xf>
    <xf numFmtId="2" fontId="11" fillId="0" borderId="0" xfId="0" applyNumberFormat="1" applyFont="1" applyAlignment="1" applyProtection="1">
      <alignment horizontal="right"/>
      <protection locked="0"/>
    </xf>
    <xf numFmtId="2" fontId="30" fillId="0" borderId="8" xfId="0" applyNumberFormat="1" applyFont="1" applyBorder="1" applyAlignment="1" applyProtection="1">
      <alignment horizontal="right"/>
      <protection locked="0"/>
    </xf>
    <xf numFmtId="4" fontId="21" fillId="0" borderId="0" xfId="0" applyNumberFormat="1" applyFont="1" applyAlignment="1" applyProtection="1">
      <alignment horizontal="left"/>
      <protection locked="0"/>
    </xf>
    <xf numFmtId="4"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0" xfId="0" applyProtection="1"/>
    <xf numFmtId="0" fontId="0" fillId="0" borderId="0" xfId="0" applyAlignment="1" applyProtection="1">
      <alignment horizontal="right"/>
    </xf>
    <xf numFmtId="166" fontId="21" fillId="0" borderId="0" xfId="0" applyNumberFormat="1" applyFont="1" applyAlignment="1" applyProtection="1">
      <alignment horizontal="center"/>
    </xf>
    <xf numFmtId="2" fontId="21" fillId="0" borderId="0" xfId="0" applyNumberFormat="1" applyFont="1" applyProtection="1"/>
    <xf numFmtId="4" fontId="0" fillId="0" borderId="0" xfId="0" applyNumberFormat="1" applyAlignment="1" applyProtection="1">
      <alignment horizontal="right"/>
    </xf>
    <xf numFmtId="166" fontId="24" fillId="0" borderId="0" xfId="0" applyNumberFormat="1" applyFont="1" applyAlignment="1" applyProtection="1">
      <alignment horizontal="center"/>
    </xf>
    <xf numFmtId="2" fontId="24" fillId="0" borderId="0" xfId="0" applyNumberFormat="1" applyFont="1" applyProtection="1"/>
    <xf numFmtId="166" fontId="23" fillId="0" borderId="0" xfId="0" applyNumberFormat="1" applyFont="1" applyProtection="1"/>
    <xf numFmtId="166" fontId="33" fillId="0" borderId="0" xfId="0" applyNumberFormat="1" applyFont="1" applyAlignment="1" applyProtection="1">
      <alignment horizontal="center"/>
    </xf>
    <xf numFmtId="166" fontId="23" fillId="0" borderId="0" xfId="0" applyNumberFormat="1" applyFont="1" applyAlignment="1" applyProtection="1">
      <alignment horizontal="right"/>
    </xf>
    <xf numFmtId="2" fontId="23" fillId="0" borderId="0" xfId="0" applyNumberFormat="1" applyFont="1" applyProtection="1"/>
    <xf numFmtId="166" fontId="25" fillId="0" borderId="0" xfId="0" applyNumberFormat="1" applyFont="1" applyAlignment="1" applyProtection="1">
      <alignment horizontal="center"/>
    </xf>
    <xf numFmtId="2" fontId="25" fillId="0" borderId="0" xfId="0" applyNumberFormat="1" applyFont="1" applyProtection="1"/>
    <xf numFmtId="2" fontId="27" fillId="0" borderId="0" xfId="0" applyNumberFormat="1" applyFont="1" applyProtection="1"/>
    <xf numFmtId="0" fontId="22" fillId="0" borderId="0" xfId="0" applyFont="1" applyProtection="1"/>
    <xf numFmtId="0" fontId="21" fillId="0" borderId="8" xfId="0" applyFont="1" applyBorder="1" applyProtection="1"/>
    <xf numFmtId="0" fontId="21" fillId="0" borderId="8" xfId="0" applyFont="1" applyBorder="1" applyAlignment="1" applyProtection="1">
      <alignment horizontal="right"/>
    </xf>
    <xf numFmtId="166" fontId="21" fillId="0" borderId="8" xfId="0" applyNumberFormat="1" applyFont="1" applyBorder="1" applyAlignment="1" applyProtection="1">
      <alignment horizontal="right"/>
    </xf>
    <xf numFmtId="2" fontId="21" fillId="0" borderId="8" xfId="0" applyNumberFormat="1" applyFont="1" applyBorder="1" applyProtection="1"/>
    <xf numFmtId="4" fontId="23" fillId="0" borderId="8" xfId="0" applyNumberFormat="1" applyFont="1" applyBorder="1" applyAlignment="1" applyProtection="1">
      <alignment horizontal="right"/>
    </xf>
    <xf numFmtId="0" fontId="34" fillId="0" borderId="0" xfId="0" applyFont="1" applyProtection="1"/>
    <xf numFmtId="0" fontId="11" fillId="0" borderId="0" xfId="0" applyFont="1" applyProtection="1"/>
    <xf numFmtId="0" fontId="21" fillId="0" borderId="0" xfId="0" applyFont="1" applyAlignment="1" applyProtection="1">
      <alignment horizontal="right"/>
    </xf>
    <xf numFmtId="166" fontId="21" fillId="0" borderId="0" xfId="0" applyNumberFormat="1" applyFont="1" applyAlignment="1" applyProtection="1">
      <alignment horizontal="right"/>
    </xf>
    <xf numFmtId="4" fontId="23" fillId="0" borderId="0" xfId="0" applyNumberFormat="1" applyFont="1" applyAlignment="1" applyProtection="1">
      <alignment horizontal="right"/>
    </xf>
    <xf numFmtId="4" fontId="27" fillId="0" borderId="0" xfId="0" applyNumberFormat="1" applyFont="1" applyAlignment="1" applyProtection="1">
      <alignment horizontal="right"/>
    </xf>
    <xf numFmtId="0" fontId="21" fillId="0" borderId="0" xfId="0" applyFont="1" applyProtection="1"/>
    <xf numFmtId="4" fontId="21" fillId="0" borderId="0" xfId="0" applyNumberFormat="1" applyFont="1" applyAlignment="1" applyProtection="1">
      <alignment horizontal="left"/>
    </xf>
    <xf numFmtId="2" fontId="0" fillId="0" borderId="0" xfId="0" applyNumberFormat="1" applyProtection="1"/>
    <xf numFmtId="4" fontId="0" fillId="0" borderId="0" xfId="0" applyNumberFormat="1" applyAlignment="1" applyProtection="1">
      <alignment horizontal="left"/>
    </xf>
    <xf numFmtId="0" fontId="29" fillId="0" borderId="0" xfId="0" applyFont="1" applyProtection="1"/>
    <xf numFmtId="0" fontId="0" fillId="0" borderId="0" xfId="0" applyAlignment="1" applyProtection="1">
      <alignment horizontal="left"/>
    </xf>
    <xf numFmtId="166" fontId="0" fillId="0" borderId="0" xfId="0" applyNumberFormat="1" applyAlignment="1" applyProtection="1">
      <alignment horizontal="left"/>
    </xf>
    <xf numFmtId="0" fontId="22" fillId="0" borderId="0" xfId="0" applyFont="1" applyAlignment="1" applyProtection="1">
      <alignment horizontal="left"/>
    </xf>
    <xf numFmtId="166" fontId="21" fillId="0" borderId="0" xfId="0" applyNumberFormat="1" applyFont="1" applyAlignment="1" applyProtection="1">
      <alignment horizontal="left"/>
    </xf>
    <xf numFmtId="4" fontId="21" fillId="0" borderId="0" xfId="0" applyNumberFormat="1" applyFont="1" applyAlignment="1" applyProtection="1">
      <alignment horizontal="center"/>
    </xf>
    <xf numFmtId="4" fontId="23" fillId="0" borderId="0" xfId="0" applyNumberFormat="1" applyFont="1" applyProtection="1"/>
    <xf numFmtId="4" fontId="21" fillId="0" borderId="0" xfId="0" applyNumberFormat="1" applyFont="1" applyProtection="1"/>
    <xf numFmtId="4" fontId="0" fillId="0" borderId="0" xfId="0" applyNumberFormat="1" applyProtection="1"/>
    <xf numFmtId="0" fontId="0" fillId="0" borderId="8" xfId="0" applyBorder="1" applyProtection="1"/>
    <xf numFmtId="0" fontId="0" fillId="0" borderId="8" xfId="0" applyBorder="1" applyAlignment="1" applyProtection="1">
      <alignment horizontal="left"/>
    </xf>
    <xf numFmtId="166" fontId="0" fillId="0" borderId="8" xfId="0" applyNumberFormat="1" applyBorder="1" applyAlignment="1" applyProtection="1">
      <alignment horizontal="left"/>
    </xf>
    <xf numFmtId="4" fontId="0" fillId="0" borderId="8" xfId="0" applyNumberFormat="1" applyBorder="1" applyAlignment="1" applyProtection="1">
      <alignment horizontal="right"/>
    </xf>
    <xf numFmtId="2" fontId="22" fillId="0" borderId="0" xfId="0" applyNumberFormat="1" applyFont="1" applyProtection="1"/>
    <xf numFmtId="165" fontId="23" fillId="0" borderId="0" xfId="0" applyNumberFormat="1" applyFont="1" applyAlignment="1" applyProtection="1">
      <alignment horizontal="right"/>
    </xf>
    <xf numFmtId="166" fontId="0" fillId="0" borderId="0" xfId="0" applyNumberFormat="1" applyAlignment="1" applyProtection="1">
      <alignment horizontal="right"/>
    </xf>
    <xf numFmtId="2" fontId="23" fillId="0" borderId="0" xfId="2" applyNumberFormat="1" applyFont="1" applyAlignment="1" applyProtection="1">
      <alignment horizontal="center" vertical="center"/>
      <protection locked="0"/>
    </xf>
    <xf numFmtId="2" fontId="27" fillId="0" borderId="0" xfId="2" applyNumberFormat="1" applyFont="1" applyAlignment="1" applyProtection="1">
      <alignment horizontal="center" vertical="center"/>
      <protection locked="0"/>
    </xf>
    <xf numFmtId="0" fontId="23" fillId="0" borderId="0" xfId="2" applyFont="1" applyAlignment="1" applyProtection="1">
      <alignment vertical="top"/>
      <protection locked="0"/>
    </xf>
    <xf numFmtId="2" fontId="23" fillId="0" borderId="0" xfId="2" applyNumberFormat="1" applyFont="1" applyAlignment="1" applyProtection="1">
      <alignment horizontal="center" vertical="top"/>
      <protection locked="0"/>
    </xf>
    <xf numFmtId="2" fontId="27" fillId="0" borderId="0" xfId="0" applyNumberFormat="1" applyFont="1" applyAlignment="1" applyProtection="1">
      <alignment horizontal="center" vertical="center"/>
      <protection locked="0"/>
    </xf>
    <xf numFmtId="2" fontId="23" fillId="0" borderId="0" xfId="0" applyNumberFormat="1" applyFont="1" applyAlignment="1" applyProtection="1">
      <alignment horizontal="center" vertical="center"/>
      <protection locked="0"/>
    </xf>
    <xf numFmtId="2" fontId="27" fillId="0" borderId="0" xfId="2" applyNumberFormat="1" applyFont="1" applyAlignment="1" applyProtection="1">
      <alignment horizontal="center" vertical="top"/>
      <protection locked="0"/>
    </xf>
    <xf numFmtId="167" fontId="23" fillId="0" borderId="0" xfId="0" applyNumberFormat="1" applyFont="1" applyAlignment="1" applyProtection="1">
      <alignment horizontal="right" vertical="top" wrapText="1"/>
      <protection locked="0"/>
    </xf>
    <xf numFmtId="0" fontId="23" fillId="0" borderId="0" xfId="0" applyFont="1" applyAlignment="1" applyProtection="1">
      <alignment wrapText="1"/>
      <protection locked="0"/>
    </xf>
    <xf numFmtId="0" fontId="23" fillId="0" borderId="0" xfId="0" applyFont="1" applyAlignment="1" applyProtection="1">
      <alignment vertical="center" wrapText="1"/>
      <protection locked="0"/>
    </xf>
    <xf numFmtId="167" fontId="23" fillId="0" borderId="0" xfId="0" applyNumberFormat="1" applyFont="1" applyAlignment="1" applyProtection="1">
      <alignment horizontal="center" vertical="top" wrapText="1"/>
      <protection locked="0"/>
    </xf>
    <xf numFmtId="2" fontId="23" fillId="0" borderId="0" xfId="0" applyNumberFormat="1" applyFont="1" applyAlignment="1" applyProtection="1">
      <alignment horizontal="left"/>
      <protection locked="0"/>
    </xf>
    <xf numFmtId="0" fontId="6" fillId="0" borderId="1"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9" fillId="0" borderId="4" xfId="0" applyFont="1" applyFill="1" applyBorder="1" applyAlignment="1">
      <alignment horizontal="left"/>
    </xf>
    <xf numFmtId="0" fontId="9" fillId="0" borderId="0" xfId="0" applyFont="1" applyFill="1" applyBorder="1" applyAlignment="1">
      <alignment horizontal="left"/>
    </xf>
    <xf numFmtId="0" fontId="41" fillId="0" borderId="0" xfId="4" applyFont="1" applyAlignment="1" applyProtection="1">
      <alignment horizontal="left" vertical="center" wrapText="1"/>
    </xf>
    <xf numFmtId="0" fontId="36" fillId="0" borderId="0" xfId="4" applyFont="1" applyAlignment="1" applyProtection="1">
      <alignment horizontal="left" vertical="center" wrapText="1"/>
    </xf>
    <xf numFmtId="0" fontId="36" fillId="0" borderId="0" xfId="4" quotePrefix="1" applyFont="1" applyAlignment="1" applyProtection="1">
      <alignment horizontal="left" vertical="center" wrapText="1"/>
    </xf>
    <xf numFmtId="0" fontId="37" fillId="0" borderId="0" xfId="4" applyFont="1" applyAlignment="1" applyProtection="1">
      <alignment vertical="center"/>
    </xf>
    <xf numFmtId="0" fontId="37" fillId="0" borderId="0" xfId="4" applyFont="1" applyAlignment="1" applyProtection="1">
      <alignment horizontal="left" vertical="center" wrapText="1"/>
    </xf>
    <xf numFmtId="0" fontId="23" fillId="0" borderId="0" xfId="0" applyFont="1" applyAlignment="1">
      <alignment horizontal="center" vertical="center" wrapText="1"/>
    </xf>
    <xf numFmtId="166" fontId="23" fillId="0" borderId="0" xfId="2" applyNumberFormat="1" applyFont="1" applyAlignment="1">
      <alignment horizontal="center" vertical="top" wrapText="1"/>
    </xf>
    <xf numFmtId="0" fontId="23" fillId="0" borderId="0" xfId="2" applyFont="1" applyAlignment="1">
      <alignment vertical="top"/>
    </xf>
    <xf numFmtId="166" fontId="23" fillId="0" borderId="0" xfId="2" applyNumberFormat="1" applyFont="1" applyAlignment="1">
      <alignment horizontal="center" vertical="top"/>
    </xf>
    <xf numFmtId="166" fontId="27" fillId="0" borderId="0" xfId="2" applyNumberFormat="1" applyFont="1" applyAlignment="1">
      <alignment horizontal="center" vertical="top"/>
    </xf>
    <xf numFmtId="2" fontId="21" fillId="0" borderId="0" xfId="0" applyNumberFormat="1" applyFont="1" applyAlignment="1" applyProtection="1">
      <alignment horizontal="right"/>
    </xf>
    <xf numFmtId="166" fontId="24" fillId="0" borderId="0" xfId="0" applyNumberFormat="1" applyFont="1" applyProtection="1"/>
    <xf numFmtId="2" fontId="25" fillId="0" borderId="0" xfId="0" applyNumberFormat="1" applyFont="1" applyAlignment="1" applyProtection="1">
      <alignment horizontal="center"/>
    </xf>
    <xf numFmtId="0" fontId="23" fillId="0" borderId="0" xfId="0" applyFont="1" applyProtection="1"/>
    <xf numFmtId="4" fontId="11" fillId="0" borderId="0" xfId="0" applyNumberFormat="1" applyFont="1" applyAlignment="1" applyProtection="1">
      <alignment horizontal="left"/>
    </xf>
    <xf numFmtId="4" fontId="22" fillId="0" borderId="0" xfId="0" applyNumberFormat="1" applyFont="1" applyAlignment="1" applyProtection="1">
      <alignment horizontal="right"/>
    </xf>
    <xf numFmtId="2" fontId="21" fillId="0" borderId="0" xfId="0" applyNumberFormat="1" applyFont="1" applyAlignment="1" applyProtection="1">
      <alignment horizontal="center"/>
    </xf>
    <xf numFmtId="2" fontId="21" fillId="0" borderId="0" xfId="0" applyNumberFormat="1" applyFont="1" applyAlignment="1" applyProtection="1">
      <alignment horizontal="left"/>
    </xf>
    <xf numFmtId="2" fontId="0" fillId="0" borderId="0" xfId="0" applyNumberFormat="1" applyAlignment="1" applyProtection="1">
      <alignment horizontal="center"/>
    </xf>
    <xf numFmtId="0" fontId="22" fillId="0" borderId="8" xfId="0" applyFont="1" applyBorder="1" applyProtection="1"/>
    <xf numFmtId="2" fontId="21" fillId="0" borderId="8" xfId="0" applyNumberFormat="1" applyFont="1" applyBorder="1" applyAlignment="1" applyProtection="1">
      <alignment horizontal="center"/>
    </xf>
    <xf numFmtId="0" fontId="0" fillId="0" borderId="0" xfId="0" applyAlignment="1" applyProtection="1">
      <alignment horizontal="left" vertical="top"/>
    </xf>
    <xf numFmtId="0" fontId="22" fillId="0" borderId="8" xfId="0" applyFont="1" applyBorder="1" applyAlignment="1" applyProtection="1">
      <alignment horizontal="left"/>
    </xf>
    <xf numFmtId="2" fontId="0" fillId="0" borderId="0" xfId="0" applyNumberFormat="1" applyAlignment="1" applyProtection="1">
      <alignment horizontal="right"/>
    </xf>
    <xf numFmtId="2" fontId="21" fillId="0" borderId="8" xfId="0" applyNumberFormat="1" applyFont="1" applyBorder="1" applyAlignment="1" applyProtection="1">
      <alignment horizontal="right"/>
    </xf>
    <xf numFmtId="2" fontId="22" fillId="0" borderId="0" xfId="0" applyNumberFormat="1" applyFont="1" applyAlignment="1" applyProtection="1">
      <alignment horizontal="right"/>
    </xf>
    <xf numFmtId="2" fontId="11" fillId="0" borderId="0" xfId="0" applyNumberFormat="1" applyFont="1" applyAlignment="1" applyProtection="1">
      <alignment horizontal="right"/>
    </xf>
  </cellXfs>
  <cellStyles count="5">
    <cellStyle name="Navadno" xfId="0" builtinId="0"/>
    <cellStyle name="Navadno 2" xfId="2" xr:uid="{00000000-0005-0000-0000-000001000000}"/>
    <cellStyle name="Navadno 2 2 2" xfId="4" xr:uid="{B7515BF1-A754-4F3D-A300-AD068D030D4C}"/>
    <cellStyle name="Navadno 3" xfId="1" xr:uid="{00000000-0005-0000-0000-000002000000}"/>
    <cellStyle name="Navadno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40</xdr:row>
      <xdr:rowOff>160020</xdr:rowOff>
    </xdr:from>
    <xdr:ext cx="5760720" cy="3276600"/>
    <xdr:pic>
      <xdr:nvPicPr>
        <xdr:cNvPr id="2" name="Slika 1">
          <a:extLst>
            <a:ext uri="{FF2B5EF4-FFF2-40B4-BE49-F238E27FC236}">
              <a16:creationId xmlns:a16="http://schemas.microsoft.com/office/drawing/2014/main" id="{AD024251-A5B5-4239-98AC-105D22D211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63400"/>
          <a:ext cx="5760720"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tja\AppData\Local\Microsoft\Windows\Temporary%20Internet%20Files\Content.Outlook\4S14KO6Y\Prejeto%20581%20A-I\ISB\VUHREDPREPUSTGRADINGIpredrac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i"/>
      <sheetName val="Rekapitulacija"/>
    </sheetNames>
    <sheetDataSet>
      <sheetData sheetId="0">
        <row r="233">
          <cell r="F233">
            <v>107400</v>
          </cell>
        </row>
      </sheetData>
      <sheetData sheetId="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tabSelected="1" view="pageBreakPreview" zoomScale="110" zoomScaleNormal="100" zoomScaleSheetLayoutView="110" workbookViewId="0">
      <selection activeCell="D25" sqref="D25"/>
    </sheetView>
  </sheetViews>
  <sheetFormatPr defaultColWidth="9.140625" defaultRowHeight="15" x14ac:dyDescent="0.25"/>
  <cols>
    <col min="1" max="1" width="2.42578125" style="8" customWidth="1"/>
    <col min="2" max="2" width="6.42578125" style="8" customWidth="1"/>
    <col min="3" max="3" width="63.85546875" style="8" customWidth="1"/>
    <col min="4" max="4" width="13.5703125" style="8" customWidth="1"/>
    <col min="5" max="5" width="14.85546875" style="8" customWidth="1"/>
    <col min="6" max="6" width="9.28515625" style="8" bestFit="1" customWidth="1"/>
    <col min="7" max="16384" width="9.140625" style="8"/>
  </cols>
  <sheetData>
    <row r="1" spans="1:6" s="2" customFormat="1" ht="18.75" x14ac:dyDescent="0.3">
      <c r="A1" s="291" t="s">
        <v>11</v>
      </c>
      <c r="B1" s="292"/>
      <c r="C1" s="292"/>
      <c r="D1" s="293"/>
    </row>
    <row r="2" spans="1:6" s="2" customFormat="1" x14ac:dyDescent="0.25">
      <c r="A2" s="294" t="s">
        <v>7</v>
      </c>
      <c r="B2" s="294"/>
      <c r="C2" s="294"/>
      <c r="D2" s="294"/>
    </row>
    <row r="3" spans="1:6" s="2" customFormat="1" ht="7.5" customHeight="1" x14ac:dyDescent="0.25">
      <c r="A3" s="295"/>
      <c r="B3" s="295"/>
      <c r="C3" s="295"/>
      <c r="D3" s="295"/>
    </row>
    <row r="4" spans="1:6" s="5" customFormat="1" ht="8.25" customHeight="1" x14ac:dyDescent="0.25">
      <c r="A4" s="3"/>
      <c r="B4" s="4"/>
      <c r="C4" s="4"/>
      <c r="D4" s="4"/>
    </row>
    <row r="5" spans="1:6" s="5" customFormat="1" x14ac:dyDescent="0.25">
      <c r="A5" s="4"/>
      <c r="B5" s="4"/>
      <c r="C5" s="4"/>
      <c r="D5" s="4"/>
    </row>
    <row r="6" spans="1:6" s="5" customFormat="1" x14ac:dyDescent="0.25">
      <c r="A6" s="17" t="s">
        <v>1</v>
      </c>
      <c r="B6" s="18"/>
      <c r="C6" s="18"/>
      <c r="D6" s="19">
        <f>D8+D12+D16+D29</f>
        <v>86400</v>
      </c>
    </row>
    <row r="7" spans="1:6" s="5" customFormat="1" x14ac:dyDescent="0.25">
      <c r="A7" s="4"/>
      <c r="B7" s="4"/>
      <c r="C7" s="4"/>
      <c r="D7" s="4"/>
      <c r="F7" s="7"/>
    </row>
    <row r="8" spans="1:6" s="2" customFormat="1" x14ac:dyDescent="0.25">
      <c r="A8" s="5"/>
      <c r="B8" s="17" t="s">
        <v>4</v>
      </c>
      <c r="C8" s="18"/>
      <c r="D8" s="19">
        <f>SUM(D9:D11)</f>
        <v>84000</v>
      </c>
    </row>
    <row r="9" spans="1:6" x14ac:dyDescent="0.25">
      <c r="A9" s="5"/>
      <c r="B9" s="1">
        <v>1</v>
      </c>
      <c r="C9" s="1" t="s">
        <v>8</v>
      </c>
      <c r="D9" s="15">
        <f>'CESTA - FAZA 1 '!F426</f>
        <v>42000</v>
      </c>
    </row>
    <row r="10" spans="1:6" x14ac:dyDescent="0.25">
      <c r="A10" s="5"/>
      <c r="B10" s="1">
        <v>2</v>
      </c>
      <c r="C10" s="1" t="s">
        <v>10</v>
      </c>
      <c r="D10" s="15">
        <f>'CESTA - FAZA 2 '!F356</f>
        <v>42000</v>
      </c>
    </row>
    <row r="11" spans="1:6" x14ac:dyDescent="0.25">
      <c r="A11" s="5"/>
      <c r="B11" s="1"/>
      <c r="C11" s="1"/>
      <c r="D11" s="15"/>
    </row>
    <row r="12" spans="1:6" s="2" customFormat="1" x14ac:dyDescent="0.25">
      <c r="A12" s="5"/>
      <c r="B12" s="17" t="s">
        <v>5</v>
      </c>
      <c r="C12" s="18"/>
      <c r="D12" s="19">
        <f>SUM(D13:D14)</f>
        <v>0</v>
      </c>
    </row>
    <row r="13" spans="1:6" x14ac:dyDescent="0.25">
      <c r="A13" s="5"/>
      <c r="B13" s="14">
        <v>1</v>
      </c>
      <c r="C13" s="1" t="s">
        <v>423</v>
      </c>
      <c r="D13" s="15">
        <f>'BUS+HOD-FAZA1'!F157</f>
        <v>0</v>
      </c>
    </row>
    <row r="14" spans="1:6" x14ac:dyDescent="0.25">
      <c r="A14" s="5"/>
      <c r="B14" s="1">
        <v>2</v>
      </c>
      <c r="C14" s="1" t="s">
        <v>9</v>
      </c>
      <c r="D14" s="15">
        <f>'BUS+HOD-FAZA2'!F178</f>
        <v>0</v>
      </c>
    </row>
    <row r="15" spans="1:6" x14ac:dyDescent="0.25">
      <c r="A15" s="5"/>
      <c r="D15" s="16"/>
    </row>
    <row r="16" spans="1:6" s="2" customFormat="1" x14ac:dyDescent="0.25">
      <c r="A16" s="5"/>
      <c r="B16" s="17" t="s">
        <v>12</v>
      </c>
      <c r="C16" s="18"/>
      <c r="D16" s="19">
        <f>SUM(D18:D28)</f>
        <v>2000</v>
      </c>
    </row>
    <row r="17" spans="1:4" x14ac:dyDescent="0.25">
      <c r="A17" s="5"/>
      <c r="C17" s="8" t="s">
        <v>428</v>
      </c>
    </row>
    <row r="18" spans="1:4" x14ac:dyDescent="0.25">
      <c r="A18" s="5"/>
      <c r="B18" s="8">
        <v>1</v>
      </c>
      <c r="C18" s="8" t="s">
        <v>430</v>
      </c>
      <c r="D18" s="32">
        <f>'PREPUSTI I.FAZA PREDDELA,TUJA D'!G38</f>
        <v>900</v>
      </c>
    </row>
    <row r="19" spans="1:4" x14ac:dyDescent="0.25">
      <c r="A19" s="5"/>
      <c r="B19" s="14" t="s">
        <v>3</v>
      </c>
      <c r="C19" s="1" t="s">
        <v>13</v>
      </c>
      <c r="D19" s="15">
        <f>'I.FAZA-PREPUST 1'!G56</f>
        <v>0</v>
      </c>
    </row>
    <row r="20" spans="1:4" x14ac:dyDescent="0.25">
      <c r="A20" s="5"/>
      <c r="B20" s="1">
        <v>3</v>
      </c>
      <c r="C20" s="1" t="s">
        <v>14</v>
      </c>
      <c r="D20" s="15">
        <f>'I.FAZA-PREPUST 2'!G54</f>
        <v>0</v>
      </c>
    </row>
    <row r="21" spans="1:4" x14ac:dyDescent="0.25">
      <c r="A21" s="5"/>
      <c r="B21" s="1">
        <v>4</v>
      </c>
      <c r="C21" s="1" t="s">
        <v>15</v>
      </c>
      <c r="D21" s="15">
        <f>'I.FAZA-PREPUST 3'!G69</f>
        <v>0</v>
      </c>
    </row>
    <row r="22" spans="1:4" x14ac:dyDescent="0.25">
      <c r="A22" s="5"/>
      <c r="B22" s="1"/>
      <c r="C22" s="1" t="s">
        <v>429</v>
      </c>
      <c r="D22" s="15"/>
    </row>
    <row r="23" spans="1:4" x14ac:dyDescent="0.25">
      <c r="A23" s="5"/>
      <c r="B23" s="1">
        <v>5</v>
      </c>
      <c r="C23" s="8" t="s">
        <v>430</v>
      </c>
      <c r="D23" s="15">
        <f>'II.FAZA-PREDDELA, TUJA DELA)'!G40</f>
        <v>1100</v>
      </c>
    </row>
    <row r="24" spans="1:4" x14ac:dyDescent="0.25">
      <c r="A24" s="5"/>
      <c r="B24" s="1">
        <v>6</v>
      </c>
      <c r="C24" s="1" t="s">
        <v>705</v>
      </c>
      <c r="D24" s="15">
        <f>'II.FAZA-PREPUST 5'!G69</f>
        <v>0</v>
      </c>
    </row>
    <row r="25" spans="1:4" x14ac:dyDescent="0.25">
      <c r="A25" s="5"/>
      <c r="B25" s="1">
        <v>7</v>
      </c>
      <c r="C25" s="1" t="s">
        <v>23</v>
      </c>
      <c r="D25" s="15">
        <f>'II.FAZA-PREPUST 7'!G49</f>
        <v>0</v>
      </c>
    </row>
    <row r="26" spans="1:4" x14ac:dyDescent="0.25">
      <c r="A26" s="5"/>
      <c r="B26" s="14" t="s">
        <v>703</v>
      </c>
      <c r="C26" s="27" t="s">
        <v>18</v>
      </c>
      <c r="D26" s="15">
        <f>'I.FAZA-REGULACIJA P.3'!G40</f>
        <v>0</v>
      </c>
    </row>
    <row r="27" spans="1:4" x14ac:dyDescent="0.25">
      <c r="A27" s="5"/>
      <c r="B27" s="14" t="s">
        <v>704</v>
      </c>
      <c r="C27" s="1" t="s">
        <v>22</v>
      </c>
      <c r="D27" s="15">
        <f>'II.FAZA-REGULACIJA P.5'!G40</f>
        <v>0</v>
      </c>
    </row>
    <row r="28" spans="1:4" x14ac:dyDescent="0.25">
      <c r="A28" s="5"/>
      <c r="D28" s="16"/>
    </row>
    <row r="29" spans="1:4" s="2" customFormat="1" x14ac:dyDescent="0.25">
      <c r="A29" s="5"/>
      <c r="B29" s="17" t="s">
        <v>21</v>
      </c>
      <c r="C29" s="18"/>
      <c r="D29" s="19">
        <f>SUM(D30:D32)</f>
        <v>400</v>
      </c>
    </row>
    <row r="30" spans="1:4" s="5" customFormat="1" x14ac:dyDescent="0.25">
      <c r="B30" s="14">
        <v>1</v>
      </c>
      <c r="C30" s="1" t="s">
        <v>19</v>
      </c>
      <c r="D30" s="26">
        <f>'CESTNA RAZSVETLJAVA  - FAZA 1'!G49</f>
        <v>200</v>
      </c>
    </row>
    <row r="31" spans="1:4" s="5" customFormat="1" x14ac:dyDescent="0.25">
      <c r="B31" s="14" t="s">
        <v>3</v>
      </c>
      <c r="C31" s="1" t="s">
        <v>20</v>
      </c>
      <c r="D31" s="15">
        <f>'CESTNA RAZSVETLJAVA  - FAZA 2'!G45</f>
        <v>200</v>
      </c>
    </row>
    <row r="32" spans="1:4" x14ac:dyDescent="0.25">
      <c r="A32" s="5"/>
      <c r="D32" s="16"/>
    </row>
    <row r="33" spans="1:4" x14ac:dyDescent="0.25">
      <c r="A33" s="4"/>
      <c r="B33" s="3"/>
      <c r="C33" s="4"/>
      <c r="D33" s="6"/>
    </row>
    <row r="34" spans="1:4" s="5" customFormat="1" x14ac:dyDescent="0.25">
      <c r="A34" s="4"/>
      <c r="B34" s="1"/>
      <c r="C34" s="1"/>
      <c r="D34" s="6"/>
    </row>
    <row r="35" spans="1:4" s="5" customFormat="1" x14ac:dyDescent="0.25">
      <c r="A35" s="17" t="s">
        <v>943</v>
      </c>
      <c r="B35" s="18"/>
      <c r="C35" s="18"/>
      <c r="D35" s="22">
        <f>(D6)*0.1</f>
        <v>8640</v>
      </c>
    </row>
    <row r="36" spans="1:4" s="5" customFormat="1" x14ac:dyDescent="0.25">
      <c r="A36" s="4"/>
      <c r="B36" s="4"/>
      <c r="C36" s="4"/>
      <c r="D36" s="6"/>
    </row>
    <row r="37" spans="1:4" s="9" customFormat="1" x14ac:dyDescent="0.25">
      <c r="A37" s="17" t="s">
        <v>6</v>
      </c>
      <c r="B37" s="20"/>
      <c r="C37" s="20"/>
      <c r="D37" s="21">
        <f>D6+D35</f>
        <v>95040</v>
      </c>
    </row>
    <row r="38" spans="1:4" x14ac:dyDescent="0.25">
      <c r="A38" s="10" t="s">
        <v>2</v>
      </c>
      <c r="B38" s="9"/>
      <c r="C38" s="9"/>
      <c r="D38" s="11">
        <f>D37*0.22</f>
        <v>20908.8</v>
      </c>
    </row>
    <row r="39" spans="1:4" x14ac:dyDescent="0.25">
      <c r="D39" s="12"/>
    </row>
    <row r="40" spans="1:4" s="13" customFormat="1" ht="17.25" customHeight="1" x14ac:dyDescent="0.2">
      <c r="A40" s="23" t="s">
        <v>0</v>
      </c>
      <c r="B40" s="24"/>
      <c r="C40" s="24"/>
      <c r="D40" s="25">
        <f>D37+D38+D35</f>
        <v>124588.8</v>
      </c>
    </row>
  </sheetData>
  <sheetProtection algorithmName="SHA-512" hashValue="+uqiq/KGHSK4GpEHX1Hrl6i2s2F0OICD/lBn0b8VxrKHkHD6Ju6io56/IUFXw2fH1k57NiG1ahLpyfPSbr4MWA==" saltValue="gqSkfAi6ckYeEtKTrkd1JA==" spinCount="100000" sheet="1" objects="1" scenarios="1"/>
  <mergeCells count="3">
    <mergeCell ref="A1:D1"/>
    <mergeCell ref="A2:D2"/>
    <mergeCell ref="A3:D3"/>
  </mergeCells>
  <phoneticPr fontId="4" type="noConversion"/>
  <pageMargins left="0.86614173228346458" right="0.75" top="0.98425196850393704" bottom="0.98425196850393704"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G353"/>
  <sheetViews>
    <sheetView topLeftCell="A68" workbookViewId="0">
      <selection activeCell="M89" sqref="M89"/>
    </sheetView>
  </sheetViews>
  <sheetFormatPr defaultRowHeight="12.75" x14ac:dyDescent="0.2"/>
  <cols>
    <col min="1" max="1" width="7.140625" style="56" customWidth="1"/>
    <col min="2" max="2" width="8.85546875" style="56" customWidth="1"/>
    <col min="3" max="3" width="18.140625" style="33" customWidth="1"/>
    <col min="4" max="4" width="11.42578125" style="144" customWidth="1"/>
    <col min="5" max="5" width="9.140625" style="130" customWidth="1"/>
    <col min="6" max="6" width="8.5703125" style="157" customWidth="1"/>
    <col min="7" max="7" width="10.85546875" style="35" customWidth="1"/>
    <col min="8" max="16384" width="9.140625" style="56"/>
  </cols>
  <sheetData>
    <row r="3" spans="1:6" x14ac:dyDescent="0.2">
      <c r="A3" s="56" t="s">
        <v>431</v>
      </c>
      <c r="D3" s="112"/>
      <c r="E3" s="113"/>
      <c r="F3" s="54"/>
    </row>
    <row r="4" spans="1:6" x14ac:dyDescent="0.2">
      <c r="D4" s="114" t="s">
        <v>432</v>
      </c>
      <c r="E4" s="115"/>
      <c r="F4" s="155"/>
    </row>
    <row r="5" spans="1:6" x14ac:dyDescent="0.2">
      <c r="D5" s="114" t="s">
        <v>433</v>
      </c>
      <c r="E5" s="115"/>
      <c r="F5" s="155"/>
    </row>
    <row r="6" spans="1:6" x14ac:dyDescent="0.2">
      <c r="D6" s="114"/>
      <c r="E6" s="115"/>
      <c r="F6" s="155"/>
    </row>
    <row r="7" spans="1:6" x14ac:dyDescent="0.2">
      <c r="D7" s="114" t="s">
        <v>434</v>
      </c>
      <c r="E7" s="115"/>
      <c r="F7" s="155"/>
    </row>
    <row r="8" spans="1:6" x14ac:dyDescent="0.2">
      <c r="D8" s="114" t="s">
        <v>435</v>
      </c>
      <c r="E8" s="115"/>
      <c r="F8" s="155"/>
    </row>
    <row r="9" spans="1:6" x14ac:dyDescent="0.2">
      <c r="D9" s="114"/>
      <c r="E9" s="115"/>
      <c r="F9" s="155"/>
    </row>
    <row r="10" spans="1:6" x14ac:dyDescent="0.2">
      <c r="D10" s="117" t="s">
        <v>584</v>
      </c>
      <c r="E10" s="115"/>
      <c r="F10" s="155"/>
    </row>
    <row r="11" spans="1:6" x14ac:dyDescent="0.2">
      <c r="D11" s="114"/>
      <c r="E11" s="115"/>
      <c r="F11" s="155"/>
    </row>
    <row r="12" spans="1:6" x14ac:dyDescent="0.2">
      <c r="D12" s="114" t="s">
        <v>436</v>
      </c>
      <c r="E12" s="115"/>
      <c r="F12" s="155"/>
    </row>
    <row r="13" spans="1:6" x14ac:dyDescent="0.2">
      <c r="C13" s="33" t="s">
        <v>484</v>
      </c>
      <c r="D13" s="114" t="s">
        <v>576</v>
      </c>
      <c r="E13" s="115"/>
      <c r="F13" s="155"/>
    </row>
    <row r="14" spans="1:6" x14ac:dyDescent="0.2">
      <c r="D14" s="114"/>
      <c r="E14" s="115"/>
      <c r="F14" s="156"/>
    </row>
    <row r="15" spans="1:6" x14ac:dyDescent="0.2">
      <c r="D15" s="34"/>
      <c r="E15" s="118"/>
      <c r="F15" s="53"/>
    </row>
    <row r="16" spans="1:6" x14ac:dyDescent="0.2">
      <c r="D16" s="34" t="s">
        <v>377</v>
      </c>
      <c r="E16" s="118"/>
      <c r="F16" s="53"/>
    </row>
    <row r="17" spans="1:7" x14ac:dyDescent="0.2">
      <c r="D17" s="34"/>
      <c r="E17" s="118"/>
      <c r="F17" s="53"/>
    </row>
    <row r="18" spans="1:7" x14ac:dyDescent="0.2">
      <c r="D18" s="112" t="s">
        <v>438</v>
      </c>
      <c r="E18" s="118"/>
      <c r="F18" s="53"/>
    </row>
    <row r="19" spans="1:7" x14ac:dyDescent="0.2">
      <c r="D19" s="112"/>
      <c r="E19" s="118"/>
      <c r="F19" s="53"/>
    </row>
    <row r="20" spans="1:7" x14ac:dyDescent="0.2">
      <c r="A20" s="38" t="s">
        <v>486</v>
      </c>
      <c r="D20" s="34"/>
      <c r="E20" s="118"/>
      <c r="F20" s="53"/>
    </row>
    <row r="21" spans="1:7" x14ac:dyDescent="0.2">
      <c r="A21" s="38"/>
      <c r="D21" s="34"/>
      <c r="E21" s="118"/>
      <c r="F21" s="53"/>
    </row>
    <row r="22" spans="1:7" x14ac:dyDescent="0.2">
      <c r="A22" s="56" t="s">
        <v>487</v>
      </c>
      <c r="D22" s="34"/>
      <c r="E22" s="118"/>
      <c r="F22" s="53"/>
      <c r="G22" s="35">
        <f>G90</f>
        <v>0</v>
      </c>
    </row>
    <row r="23" spans="1:7" x14ac:dyDescent="0.2">
      <c r="D23" s="34"/>
      <c r="E23" s="118"/>
      <c r="F23" s="53"/>
    </row>
    <row r="24" spans="1:7" x14ac:dyDescent="0.2">
      <c r="A24" s="56" t="s">
        <v>488</v>
      </c>
      <c r="D24" s="34"/>
      <c r="E24" s="118"/>
      <c r="F24" s="53"/>
      <c r="G24" s="35">
        <f>G102</f>
        <v>0</v>
      </c>
    </row>
    <row r="25" spans="1:7" x14ac:dyDescent="0.2">
      <c r="D25" s="34"/>
      <c r="E25" s="118"/>
      <c r="F25" s="53"/>
    </row>
    <row r="26" spans="1:7" x14ac:dyDescent="0.2">
      <c r="A26" s="56" t="s">
        <v>585</v>
      </c>
      <c r="B26" s="39"/>
      <c r="C26" s="40"/>
      <c r="D26" s="130"/>
      <c r="F26" s="35"/>
      <c r="G26" s="35">
        <f>G114</f>
        <v>0</v>
      </c>
    </row>
    <row r="27" spans="1:7" x14ac:dyDescent="0.2">
      <c r="D27" s="34"/>
      <c r="E27" s="118"/>
      <c r="F27" s="53"/>
    </row>
    <row r="28" spans="1:7" x14ac:dyDescent="0.2">
      <c r="A28" s="56" t="s">
        <v>489</v>
      </c>
      <c r="D28" s="34"/>
      <c r="E28" s="118"/>
      <c r="F28" s="53"/>
      <c r="G28" s="35">
        <f>G126</f>
        <v>0</v>
      </c>
    </row>
    <row r="29" spans="1:7" x14ac:dyDescent="0.2">
      <c r="D29" s="34"/>
      <c r="E29" s="118"/>
      <c r="F29" s="53"/>
    </row>
    <row r="30" spans="1:7" x14ac:dyDescent="0.2">
      <c r="A30" s="56" t="s">
        <v>490</v>
      </c>
      <c r="D30" s="34"/>
      <c r="E30" s="118"/>
      <c r="F30" s="53"/>
      <c r="G30" s="35">
        <f>G139</f>
        <v>0</v>
      </c>
    </row>
    <row r="31" spans="1:7" x14ac:dyDescent="0.2">
      <c r="D31" s="34"/>
      <c r="E31" s="118"/>
      <c r="F31" s="53"/>
    </row>
    <row r="32" spans="1:7" x14ac:dyDescent="0.2">
      <c r="A32" s="56" t="s">
        <v>491</v>
      </c>
      <c r="D32" s="34"/>
      <c r="E32" s="118"/>
      <c r="F32" s="53"/>
    </row>
    <row r="33" spans="1:7" x14ac:dyDescent="0.2">
      <c r="A33" s="56" t="s">
        <v>492</v>
      </c>
      <c r="D33" s="34"/>
      <c r="E33" s="118"/>
      <c r="F33" s="53"/>
      <c r="G33" s="35">
        <f>G151</f>
        <v>0</v>
      </c>
    </row>
    <row r="34" spans="1:7" x14ac:dyDescent="0.2">
      <c r="D34" s="34"/>
      <c r="E34" s="118"/>
      <c r="F34" s="53"/>
    </row>
    <row r="35" spans="1:7" x14ac:dyDescent="0.2">
      <c r="A35" s="38" t="s">
        <v>493</v>
      </c>
      <c r="D35" s="34"/>
      <c r="E35" s="118"/>
      <c r="F35" s="53"/>
    </row>
    <row r="36" spans="1:7" x14ac:dyDescent="0.2">
      <c r="A36" s="38"/>
      <c r="D36" s="34"/>
      <c r="E36" s="118"/>
      <c r="F36" s="53"/>
    </row>
    <row r="37" spans="1:7" x14ac:dyDescent="0.2">
      <c r="A37" s="56" t="s">
        <v>586</v>
      </c>
      <c r="D37" s="34"/>
      <c r="E37" s="36"/>
      <c r="F37" s="53"/>
    </row>
    <row r="38" spans="1:7" x14ac:dyDescent="0.2">
      <c r="D38" s="34"/>
      <c r="E38" s="36"/>
      <c r="F38" s="53"/>
    </row>
    <row r="39" spans="1:7" x14ac:dyDescent="0.2">
      <c r="A39" s="56" t="s">
        <v>587</v>
      </c>
      <c r="D39" s="34"/>
      <c r="E39" s="36"/>
      <c r="F39" s="53"/>
    </row>
    <row r="40" spans="1:7" x14ac:dyDescent="0.2">
      <c r="A40" s="56" t="s">
        <v>588</v>
      </c>
      <c r="D40" s="34"/>
      <c r="E40" s="36"/>
      <c r="F40" s="53"/>
      <c r="G40" s="35">
        <f>G180</f>
        <v>0</v>
      </c>
    </row>
    <row r="41" spans="1:7" x14ac:dyDescent="0.2">
      <c r="D41" s="34"/>
      <c r="E41" s="36"/>
      <c r="F41" s="53"/>
    </row>
    <row r="42" spans="1:7" x14ac:dyDescent="0.2">
      <c r="A42" s="56" t="s">
        <v>589</v>
      </c>
      <c r="D42" s="34"/>
      <c r="E42" s="36"/>
      <c r="F42" s="53"/>
      <c r="G42" s="35">
        <f>G191</f>
        <v>0</v>
      </c>
    </row>
    <row r="43" spans="1:7" x14ac:dyDescent="0.2">
      <c r="A43" s="38"/>
      <c r="D43" s="34"/>
      <c r="E43" s="118"/>
      <c r="F43" s="53"/>
    </row>
    <row r="44" spans="1:7" x14ac:dyDescent="0.2">
      <c r="A44" s="38" t="s">
        <v>494</v>
      </c>
      <c r="D44" s="34"/>
      <c r="E44" s="118"/>
      <c r="F44" s="53"/>
    </row>
    <row r="45" spans="1:7" x14ac:dyDescent="0.2">
      <c r="A45" s="38"/>
      <c r="D45" s="34"/>
      <c r="E45" s="118"/>
      <c r="F45" s="53"/>
    </row>
    <row r="46" spans="1:7" x14ac:dyDescent="0.2">
      <c r="A46" s="56" t="s">
        <v>495</v>
      </c>
      <c r="D46" s="34"/>
      <c r="E46" s="145"/>
      <c r="F46" s="53"/>
      <c r="G46" s="35">
        <f>G206</f>
        <v>0</v>
      </c>
    </row>
    <row r="47" spans="1:7" x14ac:dyDescent="0.2">
      <c r="A47" s="38"/>
      <c r="D47" s="34"/>
      <c r="E47" s="118"/>
      <c r="F47" s="53"/>
    </row>
    <row r="48" spans="1:7" x14ac:dyDescent="0.2">
      <c r="A48" s="38" t="s">
        <v>497</v>
      </c>
      <c r="D48" s="34"/>
      <c r="E48" s="118"/>
      <c r="F48" s="53"/>
    </row>
    <row r="49" spans="1:7" x14ac:dyDescent="0.2">
      <c r="A49" s="38"/>
      <c r="D49" s="34"/>
      <c r="E49" s="118"/>
      <c r="F49" s="53"/>
    </row>
    <row r="50" spans="1:7" x14ac:dyDescent="0.2">
      <c r="A50" s="56" t="s">
        <v>498</v>
      </c>
      <c r="D50" s="34"/>
      <c r="E50" s="118"/>
      <c r="F50" s="53"/>
      <c r="G50" s="35">
        <f>G244</f>
        <v>0</v>
      </c>
    </row>
    <row r="51" spans="1:7" x14ac:dyDescent="0.2">
      <c r="D51" s="34"/>
      <c r="E51" s="118"/>
      <c r="F51" s="53"/>
    </row>
    <row r="52" spans="1:7" x14ac:dyDescent="0.2">
      <c r="A52" s="56" t="s">
        <v>590</v>
      </c>
      <c r="D52" s="34"/>
      <c r="E52" s="118"/>
      <c r="F52" s="53"/>
      <c r="G52" s="35">
        <f>G265</f>
        <v>0</v>
      </c>
    </row>
    <row r="53" spans="1:7" x14ac:dyDescent="0.2">
      <c r="D53" s="34"/>
      <c r="E53" s="118"/>
      <c r="F53" s="53"/>
    </row>
    <row r="54" spans="1:7" x14ac:dyDescent="0.2">
      <c r="A54" s="56" t="s">
        <v>499</v>
      </c>
      <c r="D54" s="34"/>
      <c r="E54" s="118"/>
      <c r="F54" s="53"/>
      <c r="G54" s="35">
        <f>G311</f>
        <v>0</v>
      </c>
    </row>
    <row r="55" spans="1:7" x14ac:dyDescent="0.2">
      <c r="D55" s="34"/>
      <c r="E55" s="118"/>
      <c r="F55" s="53"/>
    </row>
    <row r="56" spans="1:7" x14ac:dyDescent="0.2">
      <c r="B56" s="56" t="s">
        <v>591</v>
      </c>
      <c r="C56" s="56"/>
      <c r="D56" s="33"/>
      <c r="E56" s="34"/>
      <c r="F56" s="53"/>
      <c r="G56" s="35">
        <f>G334</f>
        <v>0</v>
      </c>
    </row>
    <row r="57" spans="1:7" x14ac:dyDescent="0.2">
      <c r="A57" s="46"/>
      <c r="B57" s="46"/>
      <c r="C57" s="119"/>
      <c r="D57" s="120"/>
      <c r="E57" s="121"/>
      <c r="F57" s="55"/>
      <c r="G57" s="122"/>
    </row>
    <row r="58" spans="1:7" x14ac:dyDescent="0.2">
      <c r="A58" s="37"/>
      <c r="B58" s="37"/>
      <c r="C58" s="125"/>
      <c r="D58" s="126"/>
      <c r="E58" s="113"/>
      <c r="F58" s="54"/>
      <c r="G58" s="127"/>
    </row>
    <row r="59" spans="1:7" x14ac:dyDescent="0.2">
      <c r="A59" s="38" t="s">
        <v>592</v>
      </c>
      <c r="D59" s="34"/>
      <c r="E59" s="118"/>
      <c r="F59" s="53"/>
    </row>
    <row r="60" spans="1:7" x14ac:dyDescent="0.2">
      <c r="A60" s="38"/>
      <c r="D60" s="34"/>
      <c r="E60" s="118"/>
      <c r="F60" s="53"/>
    </row>
    <row r="61" spans="1:7" x14ac:dyDescent="0.2">
      <c r="A61" s="56" t="s">
        <v>593</v>
      </c>
      <c r="D61" s="34"/>
      <c r="E61" s="118"/>
      <c r="F61" s="53"/>
      <c r="G61" s="35">
        <f>G343+G348</f>
        <v>0</v>
      </c>
    </row>
    <row r="62" spans="1:7" x14ac:dyDescent="0.2">
      <c r="D62" s="34"/>
      <c r="E62" s="118"/>
      <c r="F62" s="53"/>
    </row>
    <row r="63" spans="1:7" x14ac:dyDescent="0.2">
      <c r="A63" s="123"/>
      <c r="B63" s="124"/>
      <c r="C63" s="125"/>
      <c r="D63" s="126"/>
      <c r="E63" s="113"/>
      <c r="F63" s="54"/>
      <c r="G63" s="127"/>
    </row>
    <row r="64" spans="1:7" x14ac:dyDescent="0.2">
      <c r="A64" s="123"/>
      <c r="B64" s="124"/>
      <c r="C64" s="125"/>
      <c r="D64" s="126" t="s">
        <v>444</v>
      </c>
      <c r="E64" s="113"/>
      <c r="F64" s="54"/>
      <c r="G64" s="128">
        <f>SUM(G20:G63)</f>
        <v>0</v>
      </c>
    </row>
    <row r="65" spans="1:7" x14ac:dyDescent="0.2">
      <c r="A65" s="123"/>
      <c r="B65" s="124"/>
      <c r="C65" s="125"/>
      <c r="D65" s="126"/>
      <c r="E65" s="113"/>
      <c r="F65" s="54"/>
      <c r="G65" s="128"/>
    </row>
    <row r="66" spans="1:7" x14ac:dyDescent="0.2">
      <c r="A66" s="38"/>
      <c r="B66" s="124"/>
      <c r="C66" s="125"/>
      <c r="D66" s="126"/>
      <c r="E66" s="113"/>
      <c r="F66" s="54"/>
      <c r="G66" s="128"/>
    </row>
    <row r="67" spans="1:7" x14ac:dyDescent="0.2">
      <c r="A67" s="46"/>
      <c r="B67" s="46"/>
      <c r="C67" s="119"/>
      <c r="D67" s="120"/>
      <c r="E67" s="121"/>
      <c r="F67" s="55"/>
      <c r="G67" s="122"/>
    </row>
    <row r="68" spans="1:7" x14ac:dyDescent="0.2">
      <c r="A68" s="123"/>
      <c r="B68" s="124"/>
      <c r="C68" s="125"/>
      <c r="D68" s="126"/>
      <c r="E68" s="113"/>
      <c r="F68" s="54"/>
      <c r="G68" s="127"/>
    </row>
    <row r="69" spans="1:7" x14ac:dyDescent="0.2">
      <c r="A69" s="123"/>
      <c r="B69" s="124"/>
      <c r="C69" s="125"/>
      <c r="D69" s="126" t="s">
        <v>445</v>
      </c>
      <c r="E69" s="113"/>
      <c r="F69" s="54"/>
      <c r="G69" s="128">
        <f>SUM(G64:G68)</f>
        <v>0</v>
      </c>
    </row>
    <row r="70" spans="1:7" x14ac:dyDescent="0.2">
      <c r="A70" s="123"/>
      <c r="B70" s="124"/>
      <c r="C70" s="125"/>
      <c r="D70" s="126"/>
      <c r="E70" s="113"/>
      <c r="F70" s="54"/>
      <c r="G70" s="128"/>
    </row>
    <row r="71" spans="1:7" x14ac:dyDescent="0.2">
      <c r="A71" s="37"/>
      <c r="B71" s="37"/>
      <c r="C71" s="125"/>
      <c r="D71" s="126"/>
      <c r="E71" s="113"/>
      <c r="F71" s="54"/>
      <c r="G71" s="129"/>
    </row>
    <row r="72" spans="1:7" x14ac:dyDescent="0.2">
      <c r="A72" s="37"/>
      <c r="C72" s="125"/>
      <c r="D72" s="126"/>
      <c r="F72" s="54"/>
      <c r="G72" s="131"/>
    </row>
    <row r="73" spans="1:7" x14ac:dyDescent="0.2">
      <c r="A73" s="37"/>
      <c r="B73" s="37"/>
      <c r="C73" s="125"/>
      <c r="D73" s="126"/>
      <c r="F73" s="54"/>
      <c r="G73" s="131"/>
    </row>
    <row r="74" spans="1:7" x14ac:dyDescent="0.2">
      <c r="A74" s="37"/>
      <c r="B74" s="37"/>
      <c r="C74" s="125"/>
      <c r="D74" s="126"/>
      <c r="E74" s="113"/>
      <c r="F74" s="54"/>
      <c r="G74" s="129"/>
    </row>
    <row r="75" spans="1:7" ht="15.75" x14ac:dyDescent="0.25">
      <c r="A75" s="37"/>
      <c r="B75" s="132" t="s">
        <v>439</v>
      </c>
      <c r="C75" s="125"/>
      <c r="D75" s="126"/>
      <c r="E75" s="113"/>
      <c r="F75" s="54"/>
      <c r="G75" s="129"/>
    </row>
    <row r="76" spans="1:7" x14ac:dyDescent="0.2">
      <c r="A76" s="37"/>
      <c r="B76" s="37"/>
      <c r="C76" s="125"/>
      <c r="D76" s="126"/>
      <c r="E76" s="113"/>
      <c r="F76" s="54"/>
      <c r="G76" s="129"/>
    </row>
    <row r="77" spans="1:7" ht="15.75" x14ac:dyDescent="0.25">
      <c r="A77" s="37"/>
      <c r="B77" s="52" t="s">
        <v>486</v>
      </c>
      <c r="C77" s="39"/>
      <c r="D77" s="40"/>
      <c r="E77" s="113"/>
      <c r="F77" s="54"/>
    </row>
    <row r="78" spans="1:7" x14ac:dyDescent="0.2">
      <c r="A78" s="37"/>
      <c r="C78" s="39"/>
      <c r="D78" s="40"/>
      <c r="E78" s="113"/>
      <c r="F78" s="54"/>
    </row>
    <row r="79" spans="1:7" x14ac:dyDescent="0.2">
      <c r="A79" s="37"/>
      <c r="B79" s="38" t="s">
        <v>500</v>
      </c>
      <c r="C79" s="39"/>
      <c r="D79" s="40"/>
      <c r="E79" s="113"/>
      <c r="F79" s="54"/>
    </row>
    <row r="80" spans="1:7" x14ac:dyDescent="0.2">
      <c r="A80" s="37"/>
      <c r="C80" s="39"/>
      <c r="D80" s="40"/>
      <c r="E80" s="113"/>
      <c r="F80" s="54"/>
    </row>
    <row r="81" spans="1:7" x14ac:dyDescent="0.2">
      <c r="A81" s="38" t="s">
        <v>447</v>
      </c>
      <c r="B81" s="38" t="s">
        <v>448</v>
      </c>
      <c r="C81" s="42" t="s">
        <v>449</v>
      </c>
      <c r="D81" s="43" t="s">
        <v>450</v>
      </c>
      <c r="E81" s="113" t="s">
        <v>451</v>
      </c>
      <c r="F81" s="54" t="s">
        <v>452</v>
      </c>
      <c r="G81" s="45" t="s">
        <v>453</v>
      </c>
    </row>
    <row r="82" spans="1:7" x14ac:dyDescent="0.2">
      <c r="A82" s="37"/>
      <c r="C82" s="39"/>
      <c r="D82" s="40"/>
      <c r="E82" s="113"/>
      <c r="F82" s="54"/>
    </row>
    <row r="83" spans="1:7" x14ac:dyDescent="0.2">
      <c r="A83" s="56" t="s">
        <v>454</v>
      </c>
      <c r="B83" s="56" t="s">
        <v>594</v>
      </c>
      <c r="C83" s="56" t="s">
        <v>507</v>
      </c>
      <c r="D83" s="56"/>
      <c r="F83" s="33"/>
      <c r="G83" s="146"/>
    </row>
    <row r="84" spans="1:7" x14ac:dyDescent="0.2">
      <c r="C84" s="56" t="s">
        <v>508</v>
      </c>
      <c r="D84" s="56"/>
      <c r="F84" s="33"/>
      <c r="G84" s="146"/>
    </row>
    <row r="85" spans="1:7" x14ac:dyDescent="0.2">
      <c r="C85" s="56" t="s">
        <v>509</v>
      </c>
      <c r="D85" s="56"/>
      <c r="F85" s="33"/>
      <c r="G85" s="146"/>
    </row>
    <row r="86" spans="1:7" x14ac:dyDescent="0.2">
      <c r="C86" s="56" t="s">
        <v>595</v>
      </c>
      <c r="D86" s="56"/>
      <c r="F86" s="33"/>
      <c r="G86" s="146"/>
    </row>
    <row r="87" spans="1:7" x14ac:dyDescent="0.2">
      <c r="C87" s="56" t="s">
        <v>596</v>
      </c>
      <c r="D87" s="56"/>
      <c r="F87" s="33"/>
      <c r="G87" s="146"/>
    </row>
    <row r="88" spans="1:7" x14ac:dyDescent="0.2">
      <c r="C88" s="56"/>
      <c r="D88" s="56" t="s">
        <v>128</v>
      </c>
      <c r="E88" s="130">
        <v>407</v>
      </c>
      <c r="F88" s="224"/>
      <c r="G88" s="200">
        <f>ROUND(E88*F88,2)</f>
        <v>0</v>
      </c>
    </row>
    <row r="89" spans="1:7" x14ac:dyDescent="0.2">
      <c r="A89" s="37"/>
      <c r="C89" s="39"/>
      <c r="D89" s="40"/>
      <c r="E89" s="113"/>
      <c r="F89" s="225"/>
    </row>
    <row r="90" spans="1:7" x14ac:dyDescent="0.2">
      <c r="A90" s="37"/>
      <c r="C90" s="39"/>
      <c r="D90" s="43" t="s">
        <v>444</v>
      </c>
      <c r="E90" s="113"/>
      <c r="F90" s="225"/>
      <c r="G90" s="35">
        <f>SUM(G78:G88)</f>
        <v>0</v>
      </c>
    </row>
    <row r="91" spans="1:7" x14ac:dyDescent="0.2">
      <c r="A91" s="37"/>
      <c r="C91" s="39"/>
      <c r="D91" s="43"/>
      <c r="E91" s="113"/>
      <c r="F91" s="225"/>
    </row>
    <row r="92" spans="1:7" x14ac:dyDescent="0.2">
      <c r="A92" s="37"/>
      <c r="C92" s="39"/>
      <c r="D92" s="40"/>
      <c r="E92" s="113"/>
      <c r="F92" s="225"/>
    </row>
    <row r="93" spans="1:7" x14ac:dyDescent="0.2">
      <c r="A93" s="37"/>
      <c r="B93" s="38" t="s">
        <v>512</v>
      </c>
      <c r="C93" s="39"/>
      <c r="D93" s="40"/>
      <c r="E93" s="113"/>
      <c r="F93" s="225"/>
    </row>
    <row r="94" spans="1:7" x14ac:dyDescent="0.2">
      <c r="A94" s="37"/>
      <c r="C94" s="39"/>
      <c r="D94" s="40"/>
      <c r="E94" s="113"/>
      <c r="F94" s="225"/>
    </row>
    <row r="95" spans="1:7" x14ac:dyDescent="0.2">
      <c r="A95" s="38" t="s">
        <v>447</v>
      </c>
      <c r="B95" s="38" t="s">
        <v>448</v>
      </c>
      <c r="C95" s="42" t="s">
        <v>449</v>
      </c>
      <c r="D95" s="43" t="s">
        <v>450</v>
      </c>
      <c r="E95" s="113" t="s">
        <v>451</v>
      </c>
      <c r="F95" s="225" t="s">
        <v>452</v>
      </c>
      <c r="G95" s="45" t="s">
        <v>453</v>
      </c>
    </row>
    <row r="96" spans="1:7" x14ac:dyDescent="0.2">
      <c r="A96" s="37"/>
      <c r="C96" s="39"/>
      <c r="D96" s="40"/>
      <c r="E96" s="113"/>
      <c r="F96" s="225"/>
    </row>
    <row r="97" spans="1:7" x14ac:dyDescent="0.2">
      <c r="A97" s="56" t="s">
        <v>454</v>
      </c>
      <c r="B97" s="56" t="s">
        <v>513</v>
      </c>
      <c r="C97" s="39" t="s">
        <v>514</v>
      </c>
      <c r="D97" s="40"/>
      <c r="E97" s="113"/>
      <c r="F97" s="225"/>
    </row>
    <row r="98" spans="1:7" x14ac:dyDescent="0.2">
      <c r="A98" s="37"/>
      <c r="C98" s="39" t="s">
        <v>515</v>
      </c>
      <c r="D98" s="40"/>
      <c r="E98" s="113"/>
      <c r="F98" s="225"/>
    </row>
    <row r="99" spans="1:7" x14ac:dyDescent="0.2">
      <c r="A99" s="37"/>
      <c r="C99" s="39"/>
      <c r="D99" s="40" t="s">
        <v>67</v>
      </c>
      <c r="E99" s="130">
        <v>42</v>
      </c>
      <c r="F99" s="224"/>
      <c r="G99" s="200">
        <f>ROUND(E99*F99,2)</f>
        <v>0</v>
      </c>
    </row>
    <row r="100" spans="1:7" x14ac:dyDescent="0.2">
      <c r="A100" s="46"/>
      <c r="B100" s="47"/>
      <c r="C100" s="48"/>
      <c r="D100" s="49"/>
      <c r="E100" s="121"/>
      <c r="F100" s="226"/>
      <c r="G100" s="51"/>
    </row>
    <row r="101" spans="1:7" x14ac:dyDescent="0.2">
      <c r="A101" s="37"/>
      <c r="C101" s="39"/>
      <c r="D101" s="40"/>
      <c r="E101" s="113"/>
      <c r="F101" s="225"/>
    </row>
    <row r="102" spans="1:7" x14ac:dyDescent="0.2">
      <c r="A102" s="37"/>
      <c r="C102" s="39"/>
      <c r="D102" s="43" t="s">
        <v>444</v>
      </c>
      <c r="E102" s="113"/>
      <c r="F102" s="225"/>
      <c r="G102" s="35">
        <f>SUM(G97:G100)</f>
        <v>0</v>
      </c>
    </row>
    <row r="103" spans="1:7" x14ac:dyDescent="0.2">
      <c r="A103" s="37"/>
      <c r="C103" s="39"/>
      <c r="D103" s="43"/>
      <c r="E103" s="113"/>
      <c r="F103" s="225"/>
    </row>
    <row r="104" spans="1:7" x14ac:dyDescent="0.2">
      <c r="A104" s="37"/>
      <c r="B104" s="38" t="s">
        <v>597</v>
      </c>
      <c r="C104" s="39"/>
      <c r="D104" s="40"/>
      <c r="E104" s="113"/>
      <c r="F104" s="225"/>
    </row>
    <row r="105" spans="1:7" x14ac:dyDescent="0.2">
      <c r="A105" s="37"/>
      <c r="C105" s="39"/>
      <c r="D105" s="40"/>
      <c r="E105" s="113"/>
      <c r="F105" s="225"/>
    </row>
    <row r="106" spans="1:7" x14ac:dyDescent="0.2">
      <c r="A106" s="38" t="s">
        <v>447</v>
      </c>
      <c r="B106" s="38" t="s">
        <v>448</v>
      </c>
      <c r="C106" s="42" t="s">
        <v>449</v>
      </c>
      <c r="D106" s="43" t="s">
        <v>450</v>
      </c>
      <c r="E106" s="113" t="s">
        <v>451</v>
      </c>
      <c r="F106" s="225" t="s">
        <v>452</v>
      </c>
      <c r="G106" s="45" t="s">
        <v>453</v>
      </c>
    </row>
    <row r="107" spans="1:7" x14ac:dyDescent="0.2">
      <c r="A107" s="37"/>
      <c r="C107" s="39"/>
      <c r="D107" s="40"/>
      <c r="E107" s="113"/>
      <c r="F107" s="225"/>
    </row>
    <row r="108" spans="1:7" x14ac:dyDescent="0.2">
      <c r="A108" s="56" t="s">
        <v>454</v>
      </c>
      <c r="B108" s="56" t="s">
        <v>598</v>
      </c>
      <c r="C108" s="39" t="s">
        <v>599</v>
      </c>
      <c r="D108" s="40"/>
      <c r="E108" s="113"/>
      <c r="F108" s="225"/>
    </row>
    <row r="109" spans="1:7" x14ac:dyDescent="0.2">
      <c r="A109" s="37"/>
      <c r="C109" s="39" t="s">
        <v>600</v>
      </c>
      <c r="D109" s="40"/>
      <c r="E109" s="113"/>
      <c r="F109" s="225"/>
    </row>
    <row r="110" spans="1:7" x14ac:dyDescent="0.2">
      <c r="A110" s="37"/>
      <c r="C110" s="39" t="s">
        <v>601</v>
      </c>
      <c r="D110" s="40"/>
      <c r="E110" s="113"/>
      <c r="F110" s="225"/>
    </row>
    <row r="111" spans="1:7" x14ac:dyDescent="0.2">
      <c r="A111" s="37"/>
      <c r="C111" s="39"/>
      <c r="D111" s="40" t="s">
        <v>67</v>
      </c>
      <c r="E111" s="130">
        <v>42</v>
      </c>
      <c r="F111" s="224"/>
      <c r="G111" s="200">
        <f>ROUND(E111*F111,2)</f>
        <v>0</v>
      </c>
    </row>
    <row r="112" spans="1:7" x14ac:dyDescent="0.2">
      <c r="A112" s="46"/>
      <c r="B112" s="47"/>
      <c r="C112" s="48"/>
      <c r="D112" s="49"/>
      <c r="E112" s="121"/>
      <c r="F112" s="226"/>
      <c r="G112" s="51"/>
    </row>
    <row r="113" spans="1:7" x14ac:dyDescent="0.2">
      <c r="A113" s="37"/>
      <c r="C113" s="39"/>
      <c r="D113" s="40"/>
      <c r="E113" s="113"/>
      <c r="F113" s="225"/>
    </row>
    <row r="114" spans="1:7" x14ac:dyDescent="0.2">
      <c r="A114" s="37"/>
      <c r="C114" s="39"/>
      <c r="D114" s="43" t="s">
        <v>444</v>
      </c>
      <c r="E114" s="113"/>
      <c r="F114" s="225"/>
      <c r="G114" s="35">
        <f>SUM(G108:G112)</f>
        <v>0</v>
      </c>
    </row>
    <row r="115" spans="1:7" x14ac:dyDescent="0.2">
      <c r="A115" s="37"/>
      <c r="C115" s="39"/>
      <c r="D115" s="43"/>
      <c r="E115" s="113"/>
      <c r="F115" s="225"/>
    </row>
    <row r="116" spans="1:7" x14ac:dyDescent="0.2">
      <c r="A116" s="37"/>
      <c r="C116" s="39"/>
      <c r="D116" s="43"/>
      <c r="E116" s="113"/>
      <c r="F116" s="225"/>
    </row>
    <row r="117" spans="1:7" x14ac:dyDescent="0.2">
      <c r="A117" s="37"/>
      <c r="B117" s="38" t="s">
        <v>516</v>
      </c>
      <c r="C117" s="39"/>
      <c r="D117" s="40"/>
      <c r="E117" s="113"/>
      <c r="F117" s="225"/>
    </row>
    <row r="118" spans="1:7" x14ac:dyDescent="0.2">
      <c r="A118" s="37"/>
      <c r="C118" s="39"/>
      <c r="D118" s="40"/>
      <c r="E118" s="113"/>
      <c r="F118" s="225"/>
    </row>
    <row r="119" spans="1:7" x14ac:dyDescent="0.2">
      <c r="A119" s="38" t="s">
        <v>447</v>
      </c>
      <c r="B119" s="38" t="s">
        <v>448</v>
      </c>
      <c r="C119" s="42" t="s">
        <v>449</v>
      </c>
      <c r="D119" s="43" t="s">
        <v>450</v>
      </c>
      <c r="E119" s="113" t="s">
        <v>451</v>
      </c>
      <c r="F119" s="225" t="s">
        <v>452</v>
      </c>
      <c r="G119" s="45" t="s">
        <v>453</v>
      </c>
    </row>
    <row r="120" spans="1:7" x14ac:dyDescent="0.2">
      <c r="A120" s="38"/>
      <c r="B120" s="38"/>
      <c r="C120" s="42"/>
      <c r="D120" s="40"/>
      <c r="F120" s="224"/>
    </row>
    <row r="121" spans="1:7" x14ac:dyDescent="0.2">
      <c r="A121" s="56" t="s">
        <v>454</v>
      </c>
      <c r="B121" s="56" t="s">
        <v>602</v>
      </c>
      <c r="C121" s="39" t="s">
        <v>603</v>
      </c>
      <c r="D121" s="43"/>
      <c r="E121" s="113"/>
      <c r="F121" s="225"/>
    </row>
    <row r="122" spans="1:7" x14ac:dyDescent="0.2">
      <c r="A122" s="38"/>
      <c r="B122" s="38"/>
      <c r="C122" s="39" t="s">
        <v>604</v>
      </c>
      <c r="D122" s="43"/>
      <c r="E122" s="113"/>
      <c r="F122" s="225"/>
    </row>
    <row r="123" spans="1:7" x14ac:dyDescent="0.2">
      <c r="A123" s="38"/>
      <c r="B123" s="38"/>
      <c r="C123" s="42"/>
      <c r="D123" s="40" t="s">
        <v>128</v>
      </c>
      <c r="E123" s="130">
        <v>133</v>
      </c>
      <c r="F123" s="224"/>
      <c r="G123" s="200">
        <f>ROUND(E123*F123,2)</f>
        <v>0</v>
      </c>
    </row>
    <row r="124" spans="1:7" x14ac:dyDescent="0.2">
      <c r="A124" s="46"/>
      <c r="B124" s="47"/>
      <c r="C124" s="48"/>
      <c r="D124" s="49"/>
      <c r="E124" s="121"/>
      <c r="F124" s="226"/>
      <c r="G124" s="51"/>
    </row>
    <row r="125" spans="1:7" x14ac:dyDescent="0.2">
      <c r="A125" s="37"/>
      <c r="C125" s="39"/>
      <c r="D125" s="40"/>
      <c r="E125" s="113"/>
      <c r="F125" s="225"/>
    </row>
    <row r="126" spans="1:7" x14ac:dyDescent="0.2">
      <c r="A126" s="37"/>
      <c r="C126" s="39"/>
      <c r="D126" s="43" t="s">
        <v>444</v>
      </c>
      <c r="E126" s="113"/>
      <c r="F126" s="225"/>
      <c r="G126" s="35">
        <f>SUM(G120:G124)</f>
        <v>0</v>
      </c>
    </row>
    <row r="127" spans="1:7" x14ac:dyDescent="0.2">
      <c r="A127" s="37"/>
      <c r="C127" s="39"/>
      <c r="D127" s="43"/>
      <c r="E127" s="113"/>
      <c r="F127" s="225"/>
    </row>
    <row r="128" spans="1:7" x14ac:dyDescent="0.2">
      <c r="A128" s="37"/>
      <c r="C128" s="39"/>
      <c r="D128" s="40"/>
      <c r="E128" s="113"/>
      <c r="F128" s="225"/>
    </row>
    <row r="129" spans="1:7" x14ac:dyDescent="0.2">
      <c r="A129" s="37"/>
      <c r="B129" s="38" t="s">
        <v>519</v>
      </c>
      <c r="C129" s="39"/>
      <c r="D129" s="40"/>
      <c r="E129" s="113"/>
      <c r="F129" s="225"/>
    </row>
    <row r="130" spans="1:7" x14ac:dyDescent="0.2">
      <c r="A130" s="37"/>
      <c r="C130" s="39"/>
      <c r="D130" s="40"/>
      <c r="E130" s="113"/>
      <c r="F130" s="225"/>
    </row>
    <row r="131" spans="1:7" x14ac:dyDescent="0.2">
      <c r="A131" s="38" t="s">
        <v>447</v>
      </c>
      <c r="B131" s="38" t="s">
        <v>448</v>
      </c>
      <c r="C131" s="42" t="s">
        <v>449</v>
      </c>
      <c r="D131" s="43" t="s">
        <v>450</v>
      </c>
      <c r="E131" s="113" t="s">
        <v>451</v>
      </c>
      <c r="F131" s="225" t="s">
        <v>452</v>
      </c>
      <c r="G131" s="45" t="s">
        <v>453</v>
      </c>
    </row>
    <row r="132" spans="1:7" x14ac:dyDescent="0.2">
      <c r="A132" s="37"/>
      <c r="C132" s="39"/>
      <c r="D132" s="40"/>
      <c r="E132" s="113"/>
      <c r="F132" s="225"/>
    </row>
    <row r="133" spans="1:7" x14ac:dyDescent="0.2">
      <c r="A133" s="56" t="s">
        <v>454</v>
      </c>
      <c r="B133" s="56" t="s">
        <v>605</v>
      </c>
      <c r="C133" s="39" t="s">
        <v>606</v>
      </c>
      <c r="D133" s="40"/>
      <c r="E133" s="113"/>
      <c r="F133" s="225"/>
    </row>
    <row r="134" spans="1:7" x14ac:dyDescent="0.2">
      <c r="A134" s="37"/>
      <c r="C134" s="39" t="s">
        <v>607</v>
      </c>
      <c r="D134" s="40"/>
      <c r="E134" s="113"/>
      <c r="F134" s="225"/>
    </row>
    <row r="135" spans="1:7" x14ac:dyDescent="0.2">
      <c r="A135" s="37"/>
      <c r="C135" s="39" t="s">
        <v>608</v>
      </c>
      <c r="D135" s="40"/>
      <c r="F135" s="224"/>
    </row>
    <row r="136" spans="1:7" x14ac:dyDescent="0.2">
      <c r="A136" s="37"/>
      <c r="C136" s="39"/>
      <c r="D136" s="40" t="s">
        <v>67</v>
      </c>
      <c r="E136" s="130">
        <v>22</v>
      </c>
      <c r="F136" s="224"/>
      <c r="G136" s="200">
        <f>ROUND(E136*F136,2)</f>
        <v>0</v>
      </c>
    </row>
    <row r="137" spans="1:7" x14ac:dyDescent="0.2">
      <c r="A137" s="46"/>
      <c r="B137" s="47"/>
      <c r="C137" s="48"/>
      <c r="D137" s="49"/>
      <c r="E137" s="121"/>
      <c r="F137" s="226"/>
      <c r="G137" s="51"/>
    </row>
    <row r="138" spans="1:7" x14ac:dyDescent="0.2">
      <c r="A138" s="37"/>
      <c r="C138" s="39"/>
      <c r="D138" s="40"/>
      <c r="E138" s="113"/>
      <c r="F138" s="225"/>
    </row>
    <row r="139" spans="1:7" x14ac:dyDescent="0.2">
      <c r="A139" s="37"/>
      <c r="C139" s="39"/>
      <c r="D139" s="43" t="s">
        <v>444</v>
      </c>
      <c r="E139" s="113"/>
      <c r="F139" s="225"/>
      <c r="G139" s="35">
        <f>SUM(G133:G136)</f>
        <v>0</v>
      </c>
    </row>
    <row r="140" spans="1:7" x14ac:dyDescent="0.2">
      <c r="A140" s="37"/>
      <c r="C140" s="39"/>
      <c r="D140" s="43"/>
      <c r="E140" s="113"/>
      <c r="F140" s="225"/>
    </row>
    <row r="141" spans="1:7" x14ac:dyDescent="0.2">
      <c r="A141" s="37"/>
      <c r="C141" s="39"/>
      <c r="D141" s="40"/>
      <c r="E141" s="113"/>
      <c r="F141" s="225"/>
    </row>
    <row r="142" spans="1:7" x14ac:dyDescent="0.2">
      <c r="A142" s="37"/>
      <c r="B142" s="38" t="s">
        <v>524</v>
      </c>
      <c r="C142" s="39"/>
      <c r="D142" s="40"/>
      <c r="E142" s="113"/>
      <c r="F142" s="225"/>
    </row>
    <row r="143" spans="1:7" x14ac:dyDescent="0.2">
      <c r="A143" s="37"/>
      <c r="C143" s="39"/>
      <c r="D143" s="40"/>
      <c r="E143" s="113"/>
      <c r="F143" s="225"/>
    </row>
    <row r="144" spans="1:7" x14ac:dyDescent="0.2">
      <c r="A144" s="38" t="s">
        <v>447</v>
      </c>
      <c r="B144" s="38" t="s">
        <v>448</v>
      </c>
      <c r="C144" s="42" t="s">
        <v>449</v>
      </c>
      <c r="D144" s="43" t="s">
        <v>450</v>
      </c>
      <c r="E144" s="113" t="s">
        <v>451</v>
      </c>
      <c r="F144" s="225" t="s">
        <v>452</v>
      </c>
      <c r="G144" s="45" t="s">
        <v>453</v>
      </c>
    </row>
    <row r="145" spans="1:7" x14ac:dyDescent="0.2">
      <c r="A145" s="37"/>
      <c r="C145" s="39"/>
      <c r="D145" s="40"/>
      <c r="E145" s="113"/>
      <c r="F145" s="225"/>
    </row>
    <row r="146" spans="1:7" x14ac:dyDescent="0.2">
      <c r="A146" s="56" t="s">
        <v>454</v>
      </c>
      <c r="B146" s="56" t="s">
        <v>525</v>
      </c>
      <c r="C146" s="39" t="s">
        <v>526</v>
      </c>
      <c r="D146" s="40"/>
      <c r="E146" s="138"/>
      <c r="F146" s="227"/>
    </row>
    <row r="147" spans="1:7" x14ac:dyDescent="0.2">
      <c r="A147" s="38"/>
      <c r="C147" s="39" t="s">
        <v>527</v>
      </c>
      <c r="D147" s="40"/>
      <c r="E147" s="138"/>
      <c r="F147" s="227"/>
    </row>
    <row r="148" spans="1:7" x14ac:dyDescent="0.2">
      <c r="A148" s="38"/>
      <c r="C148" s="39"/>
      <c r="D148" s="40" t="s">
        <v>528</v>
      </c>
      <c r="E148" s="130">
        <v>610</v>
      </c>
      <c r="F148" s="224"/>
      <c r="G148" s="200">
        <f>ROUND(E148*F148,2)</f>
        <v>0</v>
      </c>
    </row>
    <row r="149" spans="1:7" x14ac:dyDescent="0.2">
      <c r="A149" s="46"/>
      <c r="B149" s="47"/>
      <c r="C149" s="48"/>
      <c r="D149" s="49"/>
      <c r="E149" s="121"/>
      <c r="F149" s="226"/>
      <c r="G149" s="51"/>
    </row>
    <row r="150" spans="1:7" x14ac:dyDescent="0.2">
      <c r="A150" s="37"/>
      <c r="C150" s="39"/>
      <c r="D150" s="40"/>
      <c r="E150" s="113"/>
      <c r="F150" s="225"/>
    </row>
    <row r="151" spans="1:7" x14ac:dyDescent="0.2">
      <c r="A151" s="37"/>
      <c r="C151" s="39"/>
      <c r="D151" s="43" t="s">
        <v>444</v>
      </c>
      <c r="E151" s="113"/>
      <c r="F151" s="225"/>
      <c r="G151" s="35">
        <f>SUM(G148:G149)</f>
        <v>0</v>
      </c>
    </row>
    <row r="152" spans="1:7" x14ac:dyDescent="0.2">
      <c r="A152" s="37"/>
      <c r="C152" s="39"/>
      <c r="D152" s="43"/>
      <c r="E152" s="113"/>
      <c r="F152" s="225"/>
    </row>
    <row r="153" spans="1:7" ht="15.75" x14ac:dyDescent="0.25">
      <c r="A153" s="37"/>
      <c r="B153" s="52" t="s">
        <v>493</v>
      </c>
      <c r="C153" s="39"/>
      <c r="D153" s="40"/>
      <c r="E153" s="41"/>
      <c r="F153" s="225"/>
    </row>
    <row r="154" spans="1:7" x14ac:dyDescent="0.2">
      <c r="A154" s="37"/>
      <c r="C154" s="39"/>
      <c r="D154" s="40"/>
      <c r="E154" s="41"/>
      <c r="F154" s="225"/>
    </row>
    <row r="155" spans="1:7" x14ac:dyDescent="0.2">
      <c r="A155" s="37"/>
      <c r="B155" s="38" t="s">
        <v>609</v>
      </c>
      <c r="C155" s="39"/>
      <c r="D155" s="40"/>
      <c r="E155" s="41"/>
      <c r="F155" s="225"/>
    </row>
    <row r="156" spans="1:7" x14ac:dyDescent="0.2">
      <c r="A156" s="37"/>
      <c r="B156" s="38" t="s">
        <v>610</v>
      </c>
      <c r="C156" s="39"/>
      <c r="D156" s="40"/>
      <c r="E156" s="41"/>
      <c r="F156" s="225"/>
    </row>
    <row r="157" spans="1:7" x14ac:dyDescent="0.2">
      <c r="A157" s="37"/>
      <c r="B157" s="38" t="s">
        <v>611</v>
      </c>
      <c r="C157" s="39"/>
      <c r="D157" s="40"/>
      <c r="E157" s="41"/>
      <c r="F157" s="225"/>
    </row>
    <row r="158" spans="1:7" x14ac:dyDescent="0.2">
      <c r="A158" s="37"/>
      <c r="C158" s="39"/>
      <c r="D158" s="40"/>
      <c r="E158" s="41"/>
      <c r="F158" s="225"/>
    </row>
    <row r="159" spans="1:7" x14ac:dyDescent="0.2">
      <c r="A159" s="38" t="s">
        <v>447</v>
      </c>
      <c r="B159" s="38" t="s">
        <v>448</v>
      </c>
      <c r="C159" s="42" t="s">
        <v>449</v>
      </c>
      <c r="D159" s="43" t="s">
        <v>450</v>
      </c>
      <c r="E159" s="44" t="s">
        <v>451</v>
      </c>
      <c r="F159" s="225" t="s">
        <v>452</v>
      </c>
      <c r="G159" s="45" t="s">
        <v>453</v>
      </c>
    </row>
    <row r="160" spans="1:7" x14ac:dyDescent="0.2">
      <c r="A160" s="38"/>
      <c r="B160" s="38"/>
      <c r="C160" s="42"/>
      <c r="D160" s="43"/>
      <c r="E160" s="44"/>
      <c r="F160" s="225"/>
      <c r="G160" s="45"/>
    </row>
    <row r="161" spans="1:7" x14ac:dyDescent="0.2">
      <c r="A161" s="56" t="s">
        <v>454</v>
      </c>
      <c r="B161" s="56" t="s">
        <v>612</v>
      </c>
      <c r="C161" s="39" t="s">
        <v>613</v>
      </c>
      <c r="D161" s="40"/>
      <c r="E161" s="41"/>
      <c r="F161" s="225"/>
    </row>
    <row r="162" spans="1:7" x14ac:dyDescent="0.2">
      <c r="A162" s="37"/>
      <c r="C162" s="39" t="s">
        <v>614</v>
      </c>
      <c r="D162" s="40"/>
      <c r="E162" s="41"/>
      <c r="F162" s="225"/>
    </row>
    <row r="163" spans="1:7" x14ac:dyDescent="0.2">
      <c r="A163" s="37"/>
      <c r="C163" s="39" t="s">
        <v>615</v>
      </c>
      <c r="D163" s="40"/>
      <c r="E163" s="41"/>
      <c r="F163" s="225"/>
    </row>
    <row r="164" spans="1:7" x14ac:dyDescent="0.2">
      <c r="A164" s="37"/>
      <c r="C164" s="39" t="s">
        <v>616</v>
      </c>
      <c r="D164" s="40"/>
      <c r="E164" s="41"/>
      <c r="F164" s="225"/>
    </row>
    <row r="165" spans="1:7" x14ac:dyDescent="0.2">
      <c r="A165" s="37"/>
      <c r="C165" s="39"/>
      <c r="D165" s="40" t="s">
        <v>67</v>
      </c>
      <c r="E165" s="158">
        <v>17</v>
      </c>
      <c r="F165" s="224"/>
      <c r="G165" s="200">
        <f>ROUND(E165*F165,2)</f>
        <v>0</v>
      </c>
    </row>
    <row r="166" spans="1:7" x14ac:dyDescent="0.2">
      <c r="A166" s="38"/>
      <c r="B166" s="38"/>
      <c r="C166" s="42"/>
      <c r="D166" s="43"/>
      <c r="E166" s="44"/>
      <c r="F166" s="225"/>
      <c r="G166" s="45"/>
    </row>
    <row r="167" spans="1:7" x14ac:dyDescent="0.2">
      <c r="A167" s="56" t="s">
        <v>463</v>
      </c>
      <c r="B167" s="56" t="s">
        <v>617</v>
      </c>
      <c r="C167" s="39" t="s">
        <v>613</v>
      </c>
      <c r="D167" s="40"/>
      <c r="E167" s="41"/>
      <c r="F167" s="225"/>
    </row>
    <row r="168" spans="1:7" x14ac:dyDescent="0.2">
      <c r="A168" s="37"/>
      <c r="C168" s="39" t="s">
        <v>618</v>
      </c>
      <c r="D168" s="40"/>
      <c r="E168" s="41"/>
      <c r="F168" s="225"/>
    </row>
    <row r="169" spans="1:7" x14ac:dyDescent="0.2">
      <c r="A169" s="37"/>
      <c r="C169" s="39" t="s">
        <v>619</v>
      </c>
      <c r="D169" s="40"/>
      <c r="E169" s="41"/>
      <c r="F169" s="225"/>
    </row>
    <row r="170" spans="1:7" x14ac:dyDescent="0.2">
      <c r="A170" s="37"/>
      <c r="C170" s="39" t="s">
        <v>620</v>
      </c>
      <c r="D170" s="40"/>
      <c r="E170" s="41"/>
      <c r="F170" s="225"/>
    </row>
    <row r="171" spans="1:7" x14ac:dyDescent="0.2">
      <c r="A171" s="37"/>
      <c r="C171" s="39"/>
      <c r="D171" s="40" t="s">
        <v>67</v>
      </c>
      <c r="E171" s="158">
        <v>17</v>
      </c>
      <c r="F171" s="224"/>
      <c r="G171" s="200">
        <f>ROUND(E171*F171,2)</f>
        <v>0</v>
      </c>
    </row>
    <row r="172" spans="1:7" x14ac:dyDescent="0.2">
      <c r="A172" s="37"/>
      <c r="C172" s="39"/>
      <c r="D172" s="40"/>
      <c r="E172" s="41"/>
      <c r="F172" s="225"/>
    </row>
    <row r="173" spans="1:7" x14ac:dyDescent="0.2">
      <c r="A173" s="56" t="s">
        <v>468</v>
      </c>
      <c r="B173" s="56" t="s">
        <v>621</v>
      </c>
      <c r="C173" s="39" t="s">
        <v>613</v>
      </c>
      <c r="D173" s="40"/>
      <c r="E173" s="41"/>
      <c r="F173" s="225"/>
    </row>
    <row r="174" spans="1:7" x14ac:dyDescent="0.2">
      <c r="A174" s="37"/>
      <c r="C174" s="39" t="s">
        <v>622</v>
      </c>
      <c r="D174" s="40"/>
      <c r="E174" s="41"/>
      <c r="F174" s="225"/>
    </row>
    <row r="175" spans="1:7" x14ac:dyDescent="0.2">
      <c r="A175" s="37"/>
      <c r="C175" s="39" t="s">
        <v>623</v>
      </c>
      <c r="D175" s="40"/>
      <c r="E175" s="41"/>
      <c r="F175" s="225"/>
    </row>
    <row r="176" spans="1:7" x14ac:dyDescent="0.2">
      <c r="A176" s="37"/>
      <c r="C176" s="39" t="s">
        <v>624</v>
      </c>
      <c r="D176" s="40"/>
      <c r="E176" s="41"/>
      <c r="F176" s="225"/>
    </row>
    <row r="177" spans="1:7" x14ac:dyDescent="0.2">
      <c r="A177" s="37"/>
      <c r="C177" s="39"/>
      <c r="D177" s="40" t="s">
        <v>67</v>
      </c>
      <c r="E177" s="158">
        <v>17</v>
      </c>
      <c r="F177" s="224"/>
      <c r="G177" s="200">
        <f>ROUND(E177*F177,2)</f>
        <v>0</v>
      </c>
    </row>
    <row r="178" spans="1:7" x14ac:dyDescent="0.2">
      <c r="A178" s="46"/>
      <c r="B178" s="47"/>
      <c r="C178" s="48"/>
      <c r="D178" s="49"/>
      <c r="E178" s="50"/>
      <c r="F178" s="226"/>
      <c r="G178" s="51"/>
    </row>
    <row r="179" spans="1:7" x14ac:dyDescent="0.2">
      <c r="A179" s="37"/>
      <c r="C179" s="39"/>
      <c r="D179" s="40"/>
      <c r="E179" s="41"/>
      <c r="F179" s="225"/>
    </row>
    <row r="180" spans="1:7" x14ac:dyDescent="0.2">
      <c r="A180" s="37"/>
      <c r="C180" s="39"/>
      <c r="D180" s="43" t="s">
        <v>444</v>
      </c>
      <c r="E180" s="41"/>
      <c r="F180" s="225"/>
      <c r="G180" s="35">
        <f>SUM(G161:G179)</f>
        <v>0</v>
      </c>
    </row>
    <row r="181" spans="1:7" x14ac:dyDescent="0.2">
      <c r="A181" s="37"/>
      <c r="C181" s="39"/>
      <c r="D181" s="43"/>
      <c r="E181" s="41"/>
      <c r="F181" s="225"/>
    </row>
    <row r="182" spans="1:7" x14ac:dyDescent="0.2">
      <c r="A182" s="37"/>
      <c r="C182" s="39"/>
      <c r="D182" s="40"/>
      <c r="E182" s="41"/>
      <c r="F182" s="225"/>
    </row>
    <row r="183" spans="1:7" x14ac:dyDescent="0.2">
      <c r="A183" s="37"/>
      <c r="C183" s="39"/>
      <c r="D183" s="40"/>
      <c r="E183" s="41"/>
      <c r="F183" s="225"/>
    </row>
    <row r="184" spans="1:7" x14ac:dyDescent="0.2">
      <c r="A184" s="37"/>
      <c r="B184" s="38" t="s">
        <v>625</v>
      </c>
      <c r="C184" s="39"/>
      <c r="D184" s="40"/>
      <c r="E184" s="41"/>
      <c r="F184" s="225"/>
    </row>
    <row r="185" spans="1:7" x14ac:dyDescent="0.2">
      <c r="A185" s="37"/>
      <c r="B185" s="38" t="s">
        <v>626</v>
      </c>
      <c r="C185" s="39"/>
      <c r="D185" s="40"/>
      <c r="E185" s="41"/>
      <c r="F185" s="225"/>
    </row>
    <row r="186" spans="1:7" x14ac:dyDescent="0.2">
      <c r="A186" s="37"/>
      <c r="C186" s="39"/>
      <c r="D186" s="40"/>
      <c r="E186" s="41"/>
      <c r="F186" s="225"/>
    </row>
    <row r="187" spans="1:7" x14ac:dyDescent="0.2">
      <c r="A187" s="38" t="s">
        <v>447</v>
      </c>
      <c r="B187" s="38" t="s">
        <v>448</v>
      </c>
      <c r="C187" s="42" t="s">
        <v>449</v>
      </c>
      <c r="D187" s="43" t="s">
        <v>450</v>
      </c>
      <c r="E187" s="44" t="s">
        <v>451</v>
      </c>
      <c r="F187" s="225" t="s">
        <v>452</v>
      </c>
      <c r="G187" s="45" t="s">
        <v>453</v>
      </c>
    </row>
    <row r="188" spans="1:7" x14ac:dyDescent="0.2">
      <c r="A188" s="37"/>
      <c r="C188" s="39"/>
      <c r="D188" s="40"/>
      <c r="E188" s="41"/>
      <c r="F188" s="225"/>
    </row>
    <row r="189" spans="1:7" x14ac:dyDescent="0.2">
      <c r="A189" s="56" t="s">
        <v>454</v>
      </c>
      <c r="B189" s="56" t="s">
        <v>627</v>
      </c>
      <c r="C189" s="39" t="s">
        <v>628</v>
      </c>
      <c r="D189" s="40"/>
      <c r="E189" s="41"/>
      <c r="F189" s="225"/>
    </row>
    <row r="190" spans="1:7" x14ac:dyDescent="0.2">
      <c r="A190" s="37"/>
      <c r="C190" s="39" t="s">
        <v>629</v>
      </c>
      <c r="D190" s="40"/>
      <c r="E190" s="41"/>
      <c r="F190" s="225"/>
    </row>
    <row r="191" spans="1:7" x14ac:dyDescent="0.2">
      <c r="A191" s="37"/>
      <c r="C191" s="39"/>
      <c r="D191" s="40" t="s">
        <v>61</v>
      </c>
      <c r="E191" s="158">
        <v>5.2</v>
      </c>
      <c r="F191" s="224"/>
      <c r="G191" s="200">
        <f>ROUND(E191*F191,2)</f>
        <v>0</v>
      </c>
    </row>
    <row r="192" spans="1:7" x14ac:dyDescent="0.2">
      <c r="A192" s="46"/>
      <c r="B192" s="47"/>
      <c r="C192" s="48"/>
      <c r="D192" s="49"/>
      <c r="E192" s="50"/>
      <c r="F192" s="226"/>
      <c r="G192" s="51"/>
    </row>
    <row r="193" spans="1:7" x14ac:dyDescent="0.2">
      <c r="A193" s="37"/>
      <c r="C193" s="39"/>
      <c r="D193" s="40"/>
      <c r="E193" s="41"/>
      <c r="F193" s="225"/>
    </row>
    <row r="194" spans="1:7" x14ac:dyDescent="0.2">
      <c r="A194" s="37"/>
      <c r="C194" s="39"/>
      <c r="D194" s="43" t="s">
        <v>444</v>
      </c>
      <c r="E194" s="41"/>
      <c r="F194" s="225"/>
      <c r="G194" s="35">
        <f>SUM(G189:G193)</f>
        <v>0</v>
      </c>
    </row>
    <row r="195" spans="1:7" x14ac:dyDescent="0.2">
      <c r="A195" s="37"/>
      <c r="C195" s="39"/>
      <c r="D195" s="43"/>
      <c r="E195" s="41"/>
      <c r="F195" s="225"/>
    </row>
    <row r="196" spans="1:7" ht="15.75" x14ac:dyDescent="0.25">
      <c r="A196" s="37"/>
      <c r="B196" s="52" t="s">
        <v>494</v>
      </c>
      <c r="C196" s="39"/>
      <c r="D196" s="40"/>
      <c r="E196" s="113"/>
      <c r="F196" s="225"/>
    </row>
    <row r="197" spans="1:7" ht="15.75" x14ac:dyDescent="0.25">
      <c r="A197" s="37"/>
      <c r="B197" s="52"/>
      <c r="C197" s="39"/>
      <c r="D197" s="40"/>
      <c r="E197" s="113"/>
      <c r="F197" s="225"/>
    </row>
    <row r="198" spans="1:7" x14ac:dyDescent="0.2">
      <c r="A198" s="37"/>
      <c r="B198" s="38" t="s">
        <v>529</v>
      </c>
      <c r="C198" s="39"/>
      <c r="D198" s="40"/>
      <c r="E198" s="147"/>
      <c r="F198" s="225"/>
    </row>
    <row r="199" spans="1:7" x14ac:dyDescent="0.2">
      <c r="A199" s="37"/>
      <c r="B199" s="38"/>
      <c r="C199" s="39"/>
      <c r="D199" s="40"/>
      <c r="E199" s="147"/>
      <c r="F199" s="225"/>
    </row>
    <row r="200" spans="1:7" x14ac:dyDescent="0.2">
      <c r="A200" s="38" t="s">
        <v>447</v>
      </c>
      <c r="B200" s="38" t="s">
        <v>448</v>
      </c>
      <c r="C200" s="42" t="s">
        <v>449</v>
      </c>
      <c r="D200" s="43" t="s">
        <v>450</v>
      </c>
      <c r="E200" s="148" t="s">
        <v>451</v>
      </c>
      <c r="F200" s="225" t="s">
        <v>452</v>
      </c>
      <c r="G200" s="45" t="s">
        <v>453</v>
      </c>
    </row>
    <row r="201" spans="1:7" x14ac:dyDescent="0.2">
      <c r="A201" s="38"/>
      <c r="B201" s="38"/>
      <c r="C201" s="42"/>
      <c r="D201" s="43"/>
      <c r="E201" s="148"/>
      <c r="F201" s="225"/>
      <c r="G201" s="45"/>
    </row>
    <row r="202" spans="1:7" x14ac:dyDescent="0.2">
      <c r="A202" s="56" t="s">
        <v>454</v>
      </c>
      <c r="B202" s="56" t="s">
        <v>530</v>
      </c>
      <c r="C202" s="39" t="s">
        <v>531</v>
      </c>
      <c r="D202" s="43"/>
      <c r="E202" s="148"/>
      <c r="F202" s="225"/>
      <c r="G202" s="45"/>
    </row>
    <row r="203" spans="1:7" x14ac:dyDescent="0.2">
      <c r="A203" s="38"/>
      <c r="B203" s="38"/>
      <c r="C203" s="39" t="s">
        <v>630</v>
      </c>
      <c r="D203" s="43"/>
      <c r="E203" s="148"/>
      <c r="F203" s="225"/>
      <c r="G203" s="45"/>
    </row>
    <row r="204" spans="1:7" x14ac:dyDescent="0.2">
      <c r="A204" s="38"/>
      <c r="B204" s="38"/>
      <c r="C204" s="42"/>
      <c r="D204" s="40" t="s">
        <v>61</v>
      </c>
      <c r="E204" s="149">
        <v>24</v>
      </c>
      <c r="F204" s="224"/>
      <c r="G204" s="200">
        <f>ROUND(E204*F204,2)</f>
        <v>0</v>
      </c>
    </row>
    <row r="205" spans="1:7" x14ac:dyDescent="0.2">
      <c r="A205" s="46"/>
      <c r="B205" s="150"/>
      <c r="C205" s="48"/>
      <c r="D205" s="49"/>
      <c r="E205" s="151"/>
      <c r="F205" s="226"/>
      <c r="G205" s="51"/>
    </row>
    <row r="206" spans="1:7" x14ac:dyDescent="0.2">
      <c r="A206" s="37"/>
      <c r="B206" s="38"/>
      <c r="C206" s="39"/>
      <c r="D206" s="43" t="s">
        <v>444</v>
      </c>
      <c r="E206" s="147"/>
      <c r="F206" s="225"/>
      <c r="G206" s="35">
        <f>SUM(G201:G205)</f>
        <v>0</v>
      </c>
    </row>
    <row r="207" spans="1:7" x14ac:dyDescent="0.2">
      <c r="A207" s="38"/>
      <c r="B207" s="38"/>
      <c r="C207" s="42"/>
      <c r="D207" s="43"/>
      <c r="E207" s="113"/>
      <c r="F207" s="225"/>
    </row>
    <row r="208" spans="1:7" ht="15.75" x14ac:dyDescent="0.25">
      <c r="A208" s="37"/>
      <c r="B208" s="52" t="s">
        <v>497</v>
      </c>
      <c r="C208" s="39"/>
      <c r="D208" s="40"/>
      <c r="E208" s="113"/>
      <c r="F208" s="225"/>
    </row>
    <row r="209" spans="1:7" x14ac:dyDescent="0.2">
      <c r="A209" s="37"/>
      <c r="B209" s="38" t="s">
        <v>549</v>
      </c>
      <c r="C209" s="39"/>
      <c r="D209" s="40"/>
      <c r="E209" s="113"/>
      <c r="F209" s="225"/>
    </row>
    <row r="210" spans="1:7" x14ac:dyDescent="0.2">
      <c r="A210" s="37"/>
      <c r="C210" s="39"/>
      <c r="D210" s="40"/>
      <c r="E210" s="113"/>
      <c r="F210" s="225"/>
    </row>
    <row r="211" spans="1:7" x14ac:dyDescent="0.2">
      <c r="A211" s="38" t="s">
        <v>447</v>
      </c>
      <c r="B211" s="38" t="s">
        <v>448</v>
      </c>
      <c r="C211" s="42" t="s">
        <v>449</v>
      </c>
      <c r="D211" s="43" t="s">
        <v>450</v>
      </c>
      <c r="E211" s="113" t="s">
        <v>451</v>
      </c>
      <c r="F211" s="225" t="s">
        <v>452</v>
      </c>
      <c r="G211" s="45" t="s">
        <v>453</v>
      </c>
    </row>
    <row r="212" spans="1:7" x14ac:dyDescent="0.2">
      <c r="A212" s="37"/>
      <c r="C212" s="39"/>
      <c r="D212" s="40"/>
      <c r="E212" s="113"/>
      <c r="F212" s="225"/>
    </row>
    <row r="213" spans="1:7" x14ac:dyDescent="0.2">
      <c r="A213" s="56" t="s">
        <v>454</v>
      </c>
      <c r="B213" s="56" t="s">
        <v>550</v>
      </c>
      <c r="C213" s="39" t="s">
        <v>551</v>
      </c>
      <c r="D213" s="40"/>
      <c r="E213" s="113"/>
      <c r="F213" s="225"/>
    </row>
    <row r="214" spans="1:7" x14ac:dyDescent="0.2">
      <c r="A214" s="37"/>
      <c r="C214" s="39" t="s">
        <v>631</v>
      </c>
      <c r="D214" s="40"/>
      <c r="E214" s="113"/>
      <c r="F214" s="225"/>
    </row>
    <row r="215" spans="1:7" x14ac:dyDescent="0.2">
      <c r="A215" s="37"/>
      <c r="C215" s="39"/>
      <c r="D215" s="40" t="s">
        <v>67</v>
      </c>
      <c r="E215" s="130">
        <v>32</v>
      </c>
      <c r="F215" s="224"/>
      <c r="G215" s="200">
        <f>ROUND(E215*F215,2)</f>
        <v>0</v>
      </c>
    </row>
    <row r="216" spans="1:7" x14ac:dyDescent="0.2">
      <c r="A216" s="37"/>
      <c r="C216" s="39"/>
      <c r="D216" s="40"/>
      <c r="F216" s="224"/>
    </row>
    <row r="217" spans="1:7" x14ac:dyDescent="0.2">
      <c r="A217" s="56" t="s">
        <v>463</v>
      </c>
      <c r="B217" s="56" t="s">
        <v>550</v>
      </c>
      <c r="C217" s="39" t="s">
        <v>551</v>
      </c>
      <c r="D217" s="40"/>
      <c r="E217" s="113"/>
      <c r="F217" s="225"/>
    </row>
    <row r="218" spans="1:7" x14ac:dyDescent="0.2">
      <c r="A218" s="37"/>
      <c r="C218" s="39" t="s">
        <v>632</v>
      </c>
      <c r="D218" s="40"/>
      <c r="E218" s="113"/>
      <c r="F218" s="225"/>
    </row>
    <row r="219" spans="1:7" x14ac:dyDescent="0.2">
      <c r="A219" s="37"/>
      <c r="C219" s="39" t="s">
        <v>633</v>
      </c>
      <c r="D219" s="40"/>
      <c r="E219" s="113"/>
      <c r="F219" s="225"/>
    </row>
    <row r="220" spans="1:7" x14ac:dyDescent="0.2">
      <c r="A220" s="37"/>
      <c r="C220" s="39"/>
      <c r="D220" s="40" t="s">
        <v>67</v>
      </c>
      <c r="E220" s="130">
        <v>12</v>
      </c>
      <c r="F220" s="224"/>
      <c r="G220" s="200">
        <f>ROUND(E220*F220,2)</f>
        <v>0</v>
      </c>
    </row>
    <row r="221" spans="1:7" x14ac:dyDescent="0.2">
      <c r="A221" s="56" t="s">
        <v>466</v>
      </c>
      <c r="B221" s="56" t="s">
        <v>634</v>
      </c>
      <c r="C221" s="39" t="s">
        <v>551</v>
      </c>
      <c r="D221" s="40"/>
      <c r="E221" s="113"/>
      <c r="F221" s="225"/>
    </row>
    <row r="222" spans="1:7" x14ac:dyDescent="0.2">
      <c r="A222" s="37"/>
      <c r="C222" s="39" t="s">
        <v>635</v>
      </c>
      <c r="D222" s="40"/>
      <c r="E222" s="113"/>
      <c r="F222" s="225"/>
    </row>
    <row r="223" spans="1:7" x14ac:dyDescent="0.2">
      <c r="A223" s="37"/>
      <c r="C223" s="39" t="s">
        <v>636</v>
      </c>
      <c r="D223" s="40"/>
      <c r="E223" s="113"/>
      <c r="F223" s="225"/>
    </row>
    <row r="224" spans="1:7" x14ac:dyDescent="0.2">
      <c r="A224" s="37"/>
      <c r="C224" s="39"/>
      <c r="D224" s="40" t="s">
        <v>67</v>
      </c>
      <c r="E224" s="130">
        <v>119</v>
      </c>
      <c r="F224" s="224"/>
      <c r="G224" s="200">
        <f>ROUND(E224*F224,2)</f>
        <v>0</v>
      </c>
    </row>
    <row r="225" spans="1:7" x14ac:dyDescent="0.2">
      <c r="A225" s="37"/>
      <c r="C225" s="39"/>
      <c r="D225" s="40"/>
      <c r="F225" s="224"/>
    </row>
    <row r="226" spans="1:7" x14ac:dyDescent="0.2">
      <c r="A226" s="56" t="s">
        <v>468</v>
      </c>
      <c r="B226" s="56" t="s">
        <v>634</v>
      </c>
      <c r="C226" s="39" t="s">
        <v>551</v>
      </c>
      <c r="D226" s="40"/>
      <c r="E226" s="113"/>
      <c r="F226" s="225"/>
    </row>
    <row r="227" spans="1:7" x14ac:dyDescent="0.2">
      <c r="A227" s="37"/>
      <c r="C227" s="39" t="s">
        <v>635</v>
      </c>
      <c r="D227" s="40"/>
      <c r="E227" s="113"/>
      <c r="F227" s="225"/>
    </row>
    <row r="228" spans="1:7" x14ac:dyDescent="0.2">
      <c r="A228" s="37"/>
      <c r="C228" s="39" t="s">
        <v>637</v>
      </c>
      <c r="D228" s="40"/>
      <c r="E228" s="113"/>
      <c r="F228" s="225"/>
    </row>
    <row r="229" spans="1:7" x14ac:dyDescent="0.2">
      <c r="A229" s="37"/>
      <c r="C229" s="39"/>
      <c r="D229" s="40" t="s">
        <v>67</v>
      </c>
      <c r="E229" s="130">
        <v>43</v>
      </c>
      <c r="F229" s="224"/>
      <c r="G229" s="200">
        <f>ROUND(E229*F229,2)</f>
        <v>0</v>
      </c>
    </row>
    <row r="230" spans="1:7" x14ac:dyDescent="0.2">
      <c r="A230" s="37"/>
      <c r="C230" s="39"/>
      <c r="D230" s="40"/>
      <c r="F230" s="224"/>
    </row>
    <row r="231" spans="1:7" x14ac:dyDescent="0.2">
      <c r="A231" s="56" t="s">
        <v>471</v>
      </c>
      <c r="B231" s="56" t="s">
        <v>638</v>
      </c>
      <c r="C231" s="39" t="s">
        <v>639</v>
      </c>
      <c r="D231" s="40"/>
      <c r="E231" s="113"/>
      <c r="F231" s="225"/>
    </row>
    <row r="232" spans="1:7" x14ac:dyDescent="0.2">
      <c r="A232" s="37"/>
      <c r="C232" s="39" t="s">
        <v>640</v>
      </c>
      <c r="D232" s="40"/>
      <c r="E232" s="113"/>
      <c r="F232" s="225"/>
    </row>
    <row r="233" spans="1:7" x14ac:dyDescent="0.2">
      <c r="A233" s="37"/>
      <c r="C233" s="39"/>
      <c r="D233" s="40" t="s">
        <v>67</v>
      </c>
      <c r="E233" s="130">
        <v>43</v>
      </c>
      <c r="F233" s="224"/>
      <c r="G233" s="200">
        <f>ROUND(E233*F233,2)</f>
        <v>0</v>
      </c>
    </row>
    <row r="234" spans="1:7" x14ac:dyDescent="0.2">
      <c r="A234" s="37"/>
      <c r="C234" s="39"/>
      <c r="D234" s="40"/>
      <c r="F234" s="224"/>
    </row>
    <row r="235" spans="1:7" x14ac:dyDescent="0.2">
      <c r="A235" s="56" t="s">
        <v>473</v>
      </c>
      <c r="B235" s="56" t="s">
        <v>641</v>
      </c>
      <c r="C235" s="39" t="s">
        <v>642</v>
      </c>
      <c r="D235" s="40"/>
      <c r="E235" s="113"/>
      <c r="F235" s="225"/>
    </row>
    <row r="236" spans="1:7" x14ac:dyDescent="0.2">
      <c r="C236" s="39" t="s">
        <v>643</v>
      </c>
      <c r="D236" s="40"/>
      <c r="E236" s="113"/>
      <c r="F236" s="225"/>
    </row>
    <row r="237" spans="1:7" x14ac:dyDescent="0.2">
      <c r="A237" s="37"/>
      <c r="C237" s="39" t="s">
        <v>644</v>
      </c>
      <c r="D237" s="40"/>
      <c r="E237" s="113"/>
      <c r="F237" s="225"/>
    </row>
    <row r="238" spans="1:7" x14ac:dyDescent="0.2">
      <c r="A238" s="37"/>
      <c r="C238" s="39"/>
      <c r="D238" s="40" t="s">
        <v>67</v>
      </c>
      <c r="E238" s="130">
        <v>27</v>
      </c>
      <c r="F238" s="224"/>
      <c r="G238" s="200">
        <f>ROUND(E238*F238,2)</f>
        <v>0</v>
      </c>
    </row>
    <row r="239" spans="1:7" x14ac:dyDescent="0.2">
      <c r="A239" s="37"/>
      <c r="C239" s="39"/>
      <c r="D239" s="40"/>
      <c r="F239" s="224"/>
    </row>
    <row r="240" spans="1:7" x14ac:dyDescent="0.2">
      <c r="A240" s="56" t="s">
        <v>645</v>
      </c>
      <c r="B240" s="56" t="s">
        <v>553</v>
      </c>
      <c r="C240" s="39" t="s">
        <v>646</v>
      </c>
      <c r="D240" s="40"/>
      <c r="E240" s="113"/>
      <c r="F240" s="225"/>
    </row>
    <row r="241" spans="1:7" x14ac:dyDescent="0.2">
      <c r="A241" s="37"/>
      <c r="C241" s="39"/>
      <c r="D241" s="40" t="s">
        <v>67</v>
      </c>
      <c r="E241" s="130">
        <v>7</v>
      </c>
      <c r="F241" s="224"/>
      <c r="G241" s="200">
        <f>ROUND(E241*F241,2)</f>
        <v>0</v>
      </c>
    </row>
    <row r="242" spans="1:7" x14ac:dyDescent="0.2">
      <c r="A242" s="46"/>
      <c r="B242" s="47"/>
      <c r="C242" s="48"/>
      <c r="D242" s="49"/>
      <c r="E242" s="121"/>
      <c r="F242" s="226"/>
      <c r="G242" s="51"/>
    </row>
    <row r="243" spans="1:7" x14ac:dyDescent="0.2">
      <c r="A243" s="37"/>
      <c r="C243" s="39"/>
      <c r="D243" s="40"/>
      <c r="E243" s="113"/>
      <c r="F243" s="225"/>
    </row>
    <row r="244" spans="1:7" x14ac:dyDescent="0.2">
      <c r="A244" s="37"/>
      <c r="C244" s="39"/>
      <c r="D244" s="43" t="s">
        <v>444</v>
      </c>
      <c r="E244" s="113"/>
      <c r="F244" s="225"/>
      <c r="G244" s="35">
        <f>SUM(G213:G242)</f>
        <v>0</v>
      </c>
    </row>
    <row r="245" spans="1:7" x14ac:dyDescent="0.2">
      <c r="A245" s="37"/>
      <c r="C245" s="39"/>
      <c r="D245" s="43"/>
      <c r="E245" s="113"/>
      <c r="F245" s="225"/>
    </row>
    <row r="246" spans="1:7" x14ac:dyDescent="0.2">
      <c r="A246" s="37"/>
      <c r="C246" s="39"/>
      <c r="D246" s="40"/>
      <c r="E246" s="113"/>
      <c r="F246" s="225"/>
    </row>
    <row r="247" spans="1:7" x14ac:dyDescent="0.2">
      <c r="A247" s="37"/>
      <c r="C247" s="39"/>
      <c r="D247" s="40"/>
      <c r="E247" s="113"/>
      <c r="F247" s="225"/>
    </row>
    <row r="248" spans="1:7" x14ac:dyDescent="0.2">
      <c r="A248" s="37"/>
      <c r="B248" s="38" t="s">
        <v>647</v>
      </c>
      <c r="C248" s="39"/>
      <c r="D248" s="40"/>
      <c r="E248" s="113"/>
      <c r="F248" s="225"/>
    </row>
    <row r="249" spans="1:7" x14ac:dyDescent="0.2">
      <c r="A249" s="38" t="s">
        <v>447</v>
      </c>
      <c r="B249" s="38" t="s">
        <v>448</v>
      </c>
      <c r="C249" s="42" t="s">
        <v>449</v>
      </c>
      <c r="D249" s="43" t="s">
        <v>450</v>
      </c>
      <c r="E249" s="113" t="s">
        <v>451</v>
      </c>
      <c r="F249" s="225" t="s">
        <v>452</v>
      </c>
      <c r="G249" s="45" t="s">
        <v>453</v>
      </c>
    </row>
    <row r="250" spans="1:7" x14ac:dyDescent="0.2">
      <c r="A250" s="37"/>
      <c r="C250" s="39"/>
      <c r="D250" s="40"/>
      <c r="E250" s="113"/>
      <c r="F250" s="225"/>
    </row>
    <row r="251" spans="1:7" x14ac:dyDescent="0.2">
      <c r="A251" s="56" t="s">
        <v>454</v>
      </c>
      <c r="B251" s="56" t="s">
        <v>648</v>
      </c>
      <c r="C251" s="39" t="s">
        <v>649</v>
      </c>
      <c r="D251" s="40"/>
      <c r="E251" s="113"/>
      <c r="F251" s="225"/>
    </row>
    <row r="252" spans="1:7" x14ac:dyDescent="0.2">
      <c r="A252" s="37"/>
      <c r="C252" s="39" t="s">
        <v>650</v>
      </c>
      <c r="D252" s="40"/>
      <c r="E252" s="113"/>
      <c r="F252" s="225"/>
    </row>
    <row r="253" spans="1:7" x14ac:dyDescent="0.2">
      <c r="A253" s="37"/>
      <c r="C253" s="39" t="s">
        <v>651</v>
      </c>
      <c r="D253" s="40"/>
      <c r="E253" s="113"/>
      <c r="F253" s="225"/>
    </row>
    <row r="254" spans="1:7" x14ac:dyDescent="0.2">
      <c r="A254" s="37"/>
      <c r="C254" s="39" t="s">
        <v>652</v>
      </c>
      <c r="D254" s="40"/>
      <c r="E254" s="113"/>
      <c r="F254" s="225"/>
    </row>
    <row r="255" spans="1:7" x14ac:dyDescent="0.2">
      <c r="A255" s="37"/>
      <c r="C255" s="39"/>
      <c r="D255" s="40" t="s">
        <v>653</v>
      </c>
      <c r="E255" s="130">
        <v>7430</v>
      </c>
      <c r="F255" s="224"/>
      <c r="G255" s="200">
        <f>ROUND(E255*F255,2)</f>
        <v>0</v>
      </c>
    </row>
    <row r="256" spans="1:7" x14ac:dyDescent="0.2">
      <c r="A256" s="37"/>
      <c r="C256" s="39"/>
      <c r="D256" s="40"/>
      <c r="E256" s="113"/>
      <c r="F256" s="225"/>
    </row>
    <row r="257" spans="1:7" x14ac:dyDescent="0.2">
      <c r="A257" s="56" t="s">
        <v>463</v>
      </c>
      <c r="B257" s="56" t="s">
        <v>654</v>
      </c>
      <c r="C257" s="39" t="s">
        <v>655</v>
      </c>
      <c r="D257" s="40"/>
      <c r="E257" s="113"/>
      <c r="F257" s="225"/>
    </row>
    <row r="258" spans="1:7" x14ac:dyDescent="0.2">
      <c r="A258" s="37"/>
      <c r="C258" s="39" t="s">
        <v>650</v>
      </c>
      <c r="D258" s="40"/>
      <c r="E258" s="113"/>
      <c r="F258" s="225"/>
    </row>
    <row r="259" spans="1:7" x14ac:dyDescent="0.2">
      <c r="A259" s="37"/>
      <c r="C259" s="39" t="s">
        <v>656</v>
      </c>
      <c r="D259" s="40"/>
      <c r="E259" s="113"/>
      <c r="F259" s="225"/>
    </row>
    <row r="260" spans="1:7" x14ac:dyDescent="0.2">
      <c r="A260" s="37"/>
      <c r="C260" s="39" t="s">
        <v>657</v>
      </c>
      <c r="D260" s="40"/>
      <c r="E260" s="113"/>
      <c r="F260" s="225"/>
    </row>
    <row r="261" spans="1:7" x14ac:dyDescent="0.2">
      <c r="A261" s="37"/>
      <c r="C261" s="39"/>
      <c r="D261" s="40" t="s">
        <v>653</v>
      </c>
      <c r="E261" s="130">
        <v>257</v>
      </c>
      <c r="F261" s="224"/>
      <c r="G261" s="200">
        <f>ROUND(E261*F261,2)</f>
        <v>0</v>
      </c>
    </row>
    <row r="262" spans="1:7" x14ac:dyDescent="0.2">
      <c r="A262" s="37"/>
      <c r="C262" s="39"/>
      <c r="D262" s="40"/>
      <c r="F262" s="224"/>
    </row>
    <row r="263" spans="1:7" x14ac:dyDescent="0.2">
      <c r="A263" s="46"/>
      <c r="B263" s="47"/>
      <c r="C263" s="48"/>
      <c r="D263" s="49"/>
      <c r="E263" s="121"/>
      <c r="F263" s="226"/>
      <c r="G263" s="51"/>
    </row>
    <row r="264" spans="1:7" x14ac:dyDescent="0.2">
      <c r="A264" s="37"/>
      <c r="C264" s="39"/>
      <c r="D264" s="40"/>
      <c r="E264" s="113"/>
      <c r="F264" s="225"/>
    </row>
    <row r="265" spans="1:7" x14ac:dyDescent="0.2">
      <c r="A265" s="37"/>
      <c r="C265" s="39"/>
      <c r="D265" s="43" t="s">
        <v>444</v>
      </c>
      <c r="E265" s="113"/>
      <c r="F265" s="225"/>
      <c r="G265" s="35">
        <f>SUM(G255:G263)</f>
        <v>0</v>
      </c>
    </row>
    <row r="266" spans="1:7" x14ac:dyDescent="0.2">
      <c r="A266" s="37"/>
      <c r="C266" s="39"/>
      <c r="D266" s="40"/>
      <c r="E266" s="113"/>
      <c r="F266" s="225"/>
    </row>
    <row r="267" spans="1:7" x14ac:dyDescent="0.2">
      <c r="A267" s="37"/>
      <c r="C267" s="39"/>
      <c r="D267" s="40"/>
      <c r="E267" s="113"/>
      <c r="F267" s="225"/>
    </row>
    <row r="268" spans="1:7" x14ac:dyDescent="0.2">
      <c r="A268" s="37"/>
      <c r="B268" s="38" t="s">
        <v>561</v>
      </c>
      <c r="C268" s="39"/>
      <c r="D268" s="40"/>
      <c r="E268" s="113"/>
      <c r="F268" s="225"/>
    </row>
    <row r="269" spans="1:7" x14ac:dyDescent="0.2">
      <c r="A269" s="38" t="s">
        <v>447</v>
      </c>
      <c r="B269" s="38" t="s">
        <v>448</v>
      </c>
      <c r="C269" s="42" t="s">
        <v>449</v>
      </c>
      <c r="D269" s="43" t="s">
        <v>450</v>
      </c>
      <c r="E269" s="113" t="s">
        <v>451</v>
      </c>
      <c r="F269" s="225" t="s">
        <v>452</v>
      </c>
      <c r="G269" s="45" t="s">
        <v>453</v>
      </c>
    </row>
    <row r="270" spans="1:7" x14ac:dyDescent="0.2">
      <c r="A270" s="38"/>
      <c r="B270" s="38"/>
      <c r="C270" s="42"/>
      <c r="D270" s="43"/>
      <c r="E270" s="113"/>
      <c r="F270" s="225"/>
      <c r="G270" s="45"/>
    </row>
    <row r="271" spans="1:7" x14ac:dyDescent="0.2">
      <c r="A271" s="56" t="s">
        <v>454</v>
      </c>
      <c r="B271" s="56">
        <v>53116</v>
      </c>
      <c r="C271" s="39" t="s">
        <v>658</v>
      </c>
      <c r="D271" s="40"/>
      <c r="E271" s="138"/>
      <c r="F271" s="227"/>
    </row>
    <row r="272" spans="1:7" x14ac:dyDescent="0.2">
      <c r="A272" s="38"/>
      <c r="C272" s="39" t="s">
        <v>659</v>
      </c>
      <c r="D272" s="40"/>
      <c r="E272" s="138"/>
      <c r="F272" s="227"/>
    </row>
    <row r="273" spans="1:7" x14ac:dyDescent="0.2">
      <c r="A273" s="38"/>
      <c r="C273" s="39" t="s">
        <v>660</v>
      </c>
      <c r="D273" s="40"/>
      <c r="E273" s="138"/>
      <c r="F273" s="227"/>
    </row>
    <row r="274" spans="1:7" x14ac:dyDescent="0.2">
      <c r="A274" s="38"/>
      <c r="C274" s="39"/>
      <c r="D274" s="40" t="s">
        <v>128</v>
      </c>
      <c r="E274" s="130">
        <v>6</v>
      </c>
      <c r="F274" s="224"/>
      <c r="G274" s="200">
        <f>ROUND(E274*F274,2)</f>
        <v>0</v>
      </c>
    </row>
    <row r="275" spans="1:7" x14ac:dyDescent="0.2">
      <c r="A275" s="38"/>
      <c r="B275" s="38"/>
      <c r="C275" s="42"/>
      <c r="D275" s="43"/>
      <c r="E275" s="113"/>
      <c r="F275" s="225"/>
      <c r="G275" s="45"/>
    </row>
    <row r="276" spans="1:7" x14ac:dyDescent="0.2">
      <c r="A276" s="56" t="s">
        <v>463</v>
      </c>
      <c r="B276" s="56" t="s">
        <v>661</v>
      </c>
      <c r="C276" s="39" t="s">
        <v>662</v>
      </c>
      <c r="D276" s="40"/>
      <c r="E276" s="138"/>
      <c r="F276" s="227"/>
    </row>
    <row r="277" spans="1:7" x14ac:dyDescent="0.2">
      <c r="A277" s="38"/>
      <c r="C277" s="39" t="s">
        <v>663</v>
      </c>
      <c r="D277" s="40"/>
      <c r="E277" s="138"/>
      <c r="F277" s="227"/>
    </row>
    <row r="278" spans="1:7" x14ac:dyDescent="0.2">
      <c r="A278" s="38"/>
      <c r="C278" s="39" t="s">
        <v>664</v>
      </c>
      <c r="D278" s="40"/>
      <c r="E278" s="138"/>
      <c r="F278" s="227"/>
    </row>
    <row r="279" spans="1:7" x14ac:dyDescent="0.2">
      <c r="A279" s="38"/>
      <c r="C279" s="39"/>
      <c r="D279" s="40" t="s">
        <v>128</v>
      </c>
      <c r="E279" s="130">
        <v>58</v>
      </c>
      <c r="F279" s="224"/>
      <c r="G279" s="200">
        <f>ROUND(E279*F279,2)</f>
        <v>0</v>
      </c>
    </row>
    <row r="280" spans="1:7" x14ac:dyDescent="0.2">
      <c r="A280" s="38"/>
      <c r="C280" s="39"/>
      <c r="D280" s="40"/>
      <c r="F280" s="224"/>
    </row>
    <row r="281" spans="1:7" x14ac:dyDescent="0.2">
      <c r="A281" s="56" t="s">
        <v>466</v>
      </c>
      <c r="B281" s="56" t="s">
        <v>665</v>
      </c>
      <c r="C281" s="39" t="s">
        <v>569</v>
      </c>
      <c r="D281" s="40"/>
      <c r="E281" s="138"/>
      <c r="F281" s="227"/>
    </row>
    <row r="282" spans="1:7" x14ac:dyDescent="0.2">
      <c r="A282" s="38"/>
      <c r="C282" s="39" t="s">
        <v>666</v>
      </c>
      <c r="D282" s="40"/>
      <c r="E282" s="138"/>
      <c r="F282" s="227"/>
    </row>
    <row r="283" spans="1:7" x14ac:dyDescent="0.2">
      <c r="A283" s="38"/>
      <c r="C283" s="39" t="s">
        <v>667</v>
      </c>
      <c r="D283" s="40"/>
      <c r="E283" s="138"/>
      <c r="F283" s="227"/>
    </row>
    <row r="284" spans="1:7" x14ac:dyDescent="0.2">
      <c r="A284" s="38"/>
      <c r="C284" s="39"/>
      <c r="D284" s="40" t="s">
        <v>128</v>
      </c>
      <c r="E284" s="130">
        <v>14</v>
      </c>
      <c r="F284" s="224"/>
      <c r="G284" s="200">
        <f>ROUND(E284*F284,2)</f>
        <v>0</v>
      </c>
    </row>
    <row r="285" spans="1:7" x14ac:dyDescent="0.2">
      <c r="A285" s="38"/>
      <c r="C285" s="39"/>
      <c r="D285" s="40"/>
      <c r="F285" s="224"/>
    </row>
    <row r="286" spans="1:7" x14ac:dyDescent="0.2">
      <c r="A286" s="56" t="s">
        <v>468</v>
      </c>
      <c r="B286" s="56" t="s">
        <v>665</v>
      </c>
      <c r="C286" s="39" t="s">
        <v>569</v>
      </c>
      <c r="D286" s="40"/>
      <c r="E286" s="138"/>
      <c r="F286" s="227"/>
    </row>
    <row r="287" spans="1:7" x14ac:dyDescent="0.2">
      <c r="A287" s="38"/>
      <c r="C287" s="39" t="s">
        <v>666</v>
      </c>
      <c r="D287" s="40"/>
      <c r="E287" s="138"/>
      <c r="F287" s="227"/>
    </row>
    <row r="288" spans="1:7" x14ac:dyDescent="0.2">
      <c r="A288" s="38"/>
      <c r="C288" s="39" t="s">
        <v>668</v>
      </c>
      <c r="D288" s="40"/>
      <c r="E288" s="138"/>
      <c r="F288" s="227"/>
    </row>
    <row r="289" spans="1:7" x14ac:dyDescent="0.2">
      <c r="A289" s="38"/>
      <c r="C289" s="39"/>
      <c r="D289" s="40" t="s">
        <v>128</v>
      </c>
      <c r="E289" s="130">
        <v>17</v>
      </c>
      <c r="F289" s="224"/>
      <c r="G289" s="200">
        <f>ROUND(E289*F289,2)</f>
        <v>0</v>
      </c>
    </row>
    <row r="290" spans="1:7" x14ac:dyDescent="0.2">
      <c r="A290" s="38"/>
      <c r="C290" s="39"/>
      <c r="D290" s="40"/>
      <c r="F290" s="224"/>
    </row>
    <row r="291" spans="1:7" x14ac:dyDescent="0.2">
      <c r="A291" s="56" t="s">
        <v>471</v>
      </c>
      <c r="B291" s="56" t="s">
        <v>669</v>
      </c>
      <c r="C291" s="39" t="s">
        <v>670</v>
      </c>
      <c r="D291" s="40"/>
      <c r="E291" s="138"/>
      <c r="F291" s="227"/>
    </row>
    <row r="292" spans="1:7" x14ac:dyDescent="0.2">
      <c r="A292" s="38"/>
      <c r="C292" s="39" t="s">
        <v>671</v>
      </c>
      <c r="D292" s="40"/>
      <c r="E292" s="138"/>
      <c r="F292" s="227"/>
    </row>
    <row r="293" spans="1:7" x14ac:dyDescent="0.2">
      <c r="A293" s="38"/>
      <c r="C293" s="39" t="s">
        <v>672</v>
      </c>
      <c r="D293" s="40"/>
      <c r="E293" s="138"/>
      <c r="F293" s="227"/>
    </row>
    <row r="294" spans="1:7" x14ac:dyDescent="0.2">
      <c r="A294" s="38"/>
      <c r="C294" s="39"/>
      <c r="D294" s="40" t="s">
        <v>128</v>
      </c>
      <c r="E294" s="130">
        <v>31</v>
      </c>
      <c r="F294" s="228"/>
      <c r="G294" s="200">
        <f>ROUND(E294*F294,2)</f>
        <v>0</v>
      </c>
    </row>
    <row r="295" spans="1:7" x14ac:dyDescent="0.2">
      <c r="A295" s="38"/>
      <c r="C295" s="39"/>
      <c r="D295" s="40"/>
      <c r="F295" s="228"/>
    </row>
    <row r="296" spans="1:7" x14ac:dyDescent="0.2">
      <c r="A296" s="56" t="s">
        <v>473</v>
      </c>
      <c r="B296" s="56" t="s">
        <v>673</v>
      </c>
      <c r="C296" s="39" t="s">
        <v>670</v>
      </c>
      <c r="D296" s="40"/>
      <c r="E296" s="138"/>
      <c r="F296" s="227"/>
    </row>
    <row r="297" spans="1:7" x14ac:dyDescent="0.2">
      <c r="A297" s="38"/>
      <c r="C297" s="39" t="s">
        <v>671</v>
      </c>
      <c r="D297" s="40"/>
      <c r="E297" s="138"/>
      <c r="F297" s="227"/>
    </row>
    <row r="298" spans="1:7" x14ac:dyDescent="0.2">
      <c r="A298" s="38"/>
      <c r="C298" s="39" t="s">
        <v>674</v>
      </c>
      <c r="D298" s="40"/>
      <c r="E298" s="138"/>
      <c r="F298" s="227"/>
    </row>
    <row r="299" spans="1:7" x14ac:dyDescent="0.2">
      <c r="A299" s="38"/>
      <c r="C299" s="39"/>
      <c r="D299" s="40" t="s">
        <v>128</v>
      </c>
      <c r="E299" s="130">
        <v>31</v>
      </c>
      <c r="F299" s="228"/>
      <c r="G299" s="200">
        <f>ROUND(E299*F299,2)</f>
        <v>0</v>
      </c>
    </row>
    <row r="300" spans="1:7" x14ac:dyDescent="0.2">
      <c r="A300" s="38"/>
      <c r="C300" s="39"/>
      <c r="D300" s="40"/>
      <c r="F300" s="228"/>
    </row>
    <row r="301" spans="1:7" x14ac:dyDescent="0.2">
      <c r="A301" s="56" t="s">
        <v>645</v>
      </c>
      <c r="B301" s="56" t="s">
        <v>675</v>
      </c>
      <c r="C301" s="39" t="s">
        <v>670</v>
      </c>
      <c r="D301" s="40"/>
      <c r="E301" s="138"/>
      <c r="F301" s="227"/>
    </row>
    <row r="302" spans="1:7" x14ac:dyDescent="0.2">
      <c r="A302" s="38"/>
      <c r="C302" s="39" t="s">
        <v>671</v>
      </c>
      <c r="D302" s="40"/>
      <c r="E302" s="138"/>
      <c r="F302" s="227"/>
    </row>
    <row r="303" spans="1:7" x14ac:dyDescent="0.2">
      <c r="A303" s="38"/>
      <c r="C303" s="39" t="s">
        <v>676</v>
      </c>
      <c r="D303" s="40"/>
      <c r="E303" s="138"/>
      <c r="F303" s="227"/>
    </row>
    <row r="304" spans="1:7" x14ac:dyDescent="0.2">
      <c r="A304" s="38"/>
      <c r="C304" s="39"/>
      <c r="D304" s="40" t="s">
        <v>128</v>
      </c>
      <c r="E304" s="130">
        <v>31</v>
      </c>
      <c r="F304" s="228"/>
      <c r="G304" s="200">
        <f>ROUND(E304*F304,2)</f>
        <v>0</v>
      </c>
    </row>
    <row r="305" spans="1:7" x14ac:dyDescent="0.2">
      <c r="A305" s="38"/>
      <c r="C305" s="39"/>
      <c r="D305" s="40"/>
      <c r="F305" s="224"/>
    </row>
    <row r="306" spans="1:7" x14ac:dyDescent="0.2">
      <c r="A306" s="56" t="s">
        <v>677</v>
      </c>
      <c r="B306" s="56" t="s">
        <v>678</v>
      </c>
      <c r="C306" s="39" t="s">
        <v>670</v>
      </c>
      <c r="D306" s="40"/>
      <c r="E306" s="138"/>
      <c r="F306" s="227"/>
    </row>
    <row r="307" spans="1:7" x14ac:dyDescent="0.2">
      <c r="A307" s="38"/>
      <c r="C307" s="39" t="s">
        <v>671</v>
      </c>
      <c r="D307" s="40"/>
      <c r="E307" s="138"/>
      <c r="F307" s="227"/>
    </row>
    <row r="308" spans="1:7" x14ac:dyDescent="0.2">
      <c r="A308" s="38"/>
      <c r="C308" s="39" t="s">
        <v>679</v>
      </c>
      <c r="D308" s="40"/>
      <c r="E308" s="138"/>
      <c r="F308" s="227"/>
    </row>
    <row r="309" spans="1:7" x14ac:dyDescent="0.2">
      <c r="A309" s="38"/>
      <c r="C309" s="39"/>
      <c r="D309" s="40" t="s">
        <v>128</v>
      </c>
      <c r="E309" s="130">
        <v>31</v>
      </c>
      <c r="F309" s="228"/>
      <c r="G309" s="200">
        <f>ROUND(E309*F309,2)</f>
        <v>0</v>
      </c>
    </row>
    <row r="310" spans="1:7" x14ac:dyDescent="0.2">
      <c r="A310" s="38"/>
      <c r="C310" s="39"/>
      <c r="D310" s="40"/>
      <c r="F310" s="224"/>
    </row>
    <row r="311" spans="1:7" x14ac:dyDescent="0.2">
      <c r="A311" s="37"/>
      <c r="C311" s="39"/>
      <c r="D311" s="43" t="s">
        <v>444</v>
      </c>
      <c r="E311" s="113"/>
      <c r="F311" s="225"/>
      <c r="G311" s="35">
        <f>SUM(G270:G310)</f>
        <v>0</v>
      </c>
    </row>
    <row r="312" spans="1:7" x14ac:dyDescent="0.2">
      <c r="A312" s="37"/>
      <c r="C312" s="39"/>
      <c r="D312" s="43"/>
      <c r="E312" s="113"/>
      <c r="F312" s="225"/>
    </row>
    <row r="313" spans="1:7" x14ac:dyDescent="0.2">
      <c r="A313" s="37"/>
      <c r="C313" s="39"/>
      <c r="D313" s="43"/>
      <c r="E313" s="113"/>
      <c r="F313" s="225"/>
    </row>
    <row r="314" spans="1:7" x14ac:dyDescent="0.2">
      <c r="A314" s="37"/>
      <c r="B314" s="38" t="s">
        <v>680</v>
      </c>
      <c r="C314" s="39"/>
      <c r="D314" s="40"/>
      <c r="E314" s="113"/>
      <c r="F314" s="225"/>
    </row>
    <row r="315" spans="1:7" x14ac:dyDescent="0.2">
      <c r="A315" s="37"/>
      <c r="C315" s="39"/>
      <c r="D315" s="40"/>
      <c r="E315" s="113"/>
      <c r="F315" s="225"/>
    </row>
    <row r="316" spans="1:7" x14ac:dyDescent="0.2">
      <c r="A316" s="38" t="s">
        <v>447</v>
      </c>
      <c r="B316" s="38" t="s">
        <v>448</v>
      </c>
      <c r="C316" s="42" t="s">
        <v>449</v>
      </c>
      <c r="D316" s="43" t="s">
        <v>450</v>
      </c>
      <c r="E316" s="113" t="s">
        <v>451</v>
      </c>
      <c r="F316" s="225" t="s">
        <v>452</v>
      </c>
      <c r="G316" s="45" t="s">
        <v>453</v>
      </c>
    </row>
    <row r="317" spans="1:7" x14ac:dyDescent="0.2">
      <c r="A317" s="38"/>
      <c r="B317" s="38"/>
      <c r="C317" s="42"/>
      <c r="D317" s="43"/>
      <c r="E317" s="113"/>
      <c r="F317" s="225"/>
      <c r="G317" s="45"/>
    </row>
    <row r="318" spans="1:7" x14ac:dyDescent="0.2">
      <c r="A318" s="56" t="s">
        <v>454</v>
      </c>
      <c r="B318" s="56" t="s">
        <v>681</v>
      </c>
      <c r="C318" s="39" t="s">
        <v>682</v>
      </c>
      <c r="D318" s="40"/>
      <c r="E318" s="113"/>
      <c r="F318" s="225"/>
    </row>
    <row r="319" spans="1:7" x14ac:dyDescent="0.2">
      <c r="A319" s="37"/>
      <c r="C319" s="39" t="s">
        <v>683</v>
      </c>
      <c r="D319" s="40"/>
      <c r="E319" s="113"/>
      <c r="F319" s="225"/>
    </row>
    <row r="320" spans="1:7" x14ac:dyDescent="0.2">
      <c r="A320" s="37"/>
      <c r="C320" s="39" t="s">
        <v>684</v>
      </c>
      <c r="D320" s="40"/>
      <c r="E320" s="113"/>
      <c r="F320" s="225"/>
    </row>
    <row r="321" spans="1:7" x14ac:dyDescent="0.2">
      <c r="A321" s="37"/>
      <c r="C321" s="39" t="s">
        <v>685</v>
      </c>
      <c r="D321" s="40"/>
      <c r="E321" s="113"/>
      <c r="F321" s="225"/>
    </row>
    <row r="322" spans="1:7" x14ac:dyDescent="0.2">
      <c r="A322" s="37"/>
      <c r="C322" s="39"/>
      <c r="D322" s="40" t="s">
        <v>67</v>
      </c>
      <c r="E322" s="130">
        <v>23</v>
      </c>
      <c r="F322" s="224"/>
      <c r="G322" s="200">
        <f>ROUND(E322*F322,2)</f>
        <v>0</v>
      </c>
    </row>
    <row r="323" spans="1:7" x14ac:dyDescent="0.2">
      <c r="A323" s="38"/>
      <c r="B323" s="38"/>
      <c r="C323" s="42"/>
      <c r="D323" s="43"/>
      <c r="E323" s="113"/>
      <c r="F323" s="225"/>
      <c r="G323" s="45"/>
    </row>
    <row r="324" spans="1:7" x14ac:dyDescent="0.2">
      <c r="A324" s="56" t="s">
        <v>463</v>
      </c>
      <c r="B324" s="56" t="s">
        <v>686</v>
      </c>
      <c r="C324" s="39" t="s">
        <v>687</v>
      </c>
      <c r="D324" s="40"/>
      <c r="E324" s="113"/>
      <c r="F324" s="225"/>
    </row>
    <row r="325" spans="1:7" x14ac:dyDescent="0.2">
      <c r="A325" s="37"/>
      <c r="C325" s="39" t="s">
        <v>688</v>
      </c>
      <c r="D325" s="40"/>
      <c r="E325" s="113"/>
      <c r="F325" s="225"/>
    </row>
    <row r="326" spans="1:7" x14ac:dyDescent="0.2">
      <c r="A326" s="37"/>
      <c r="C326" s="39" t="s">
        <v>689</v>
      </c>
      <c r="D326" s="40"/>
      <c r="E326" s="113"/>
      <c r="F326" s="225"/>
    </row>
    <row r="327" spans="1:7" x14ac:dyDescent="0.2">
      <c r="A327" s="37"/>
      <c r="C327" s="39"/>
      <c r="D327" s="40" t="s">
        <v>43</v>
      </c>
      <c r="E327" s="130">
        <v>23</v>
      </c>
      <c r="F327" s="224"/>
      <c r="G327" s="200">
        <f>ROUND(E327*F327,2)</f>
        <v>0</v>
      </c>
    </row>
    <row r="328" spans="1:7" x14ac:dyDescent="0.2">
      <c r="A328" s="37"/>
      <c r="C328" s="39"/>
      <c r="D328" s="40"/>
      <c r="F328" s="224"/>
    </row>
    <row r="329" spans="1:7" x14ac:dyDescent="0.2">
      <c r="A329" s="56" t="s">
        <v>466</v>
      </c>
      <c r="B329" s="56" t="s">
        <v>690</v>
      </c>
      <c r="C329" s="39" t="s">
        <v>691</v>
      </c>
      <c r="D329" s="40"/>
      <c r="E329" s="113"/>
      <c r="F329" s="225"/>
    </row>
    <row r="330" spans="1:7" x14ac:dyDescent="0.2">
      <c r="A330" s="37"/>
      <c r="C330" s="39" t="s">
        <v>692</v>
      </c>
      <c r="D330" s="40"/>
      <c r="E330" s="113"/>
      <c r="F330" s="225"/>
    </row>
    <row r="331" spans="1:7" x14ac:dyDescent="0.2">
      <c r="A331" s="37"/>
      <c r="C331" s="39" t="s">
        <v>693</v>
      </c>
      <c r="D331" s="40"/>
      <c r="E331" s="113"/>
      <c r="F331" s="225"/>
    </row>
    <row r="332" spans="1:7" x14ac:dyDescent="0.2">
      <c r="A332" s="37"/>
      <c r="C332" s="39"/>
      <c r="D332" s="40" t="s">
        <v>67</v>
      </c>
      <c r="E332" s="130">
        <v>3</v>
      </c>
      <c r="F332" s="224"/>
      <c r="G332" s="200">
        <f>ROUND(E332*F332,2)</f>
        <v>0</v>
      </c>
    </row>
    <row r="333" spans="1:7" x14ac:dyDescent="0.2">
      <c r="A333" s="37"/>
      <c r="C333" s="39"/>
      <c r="D333" s="40"/>
      <c r="E333" s="113"/>
      <c r="F333" s="225"/>
    </row>
    <row r="334" spans="1:7" x14ac:dyDescent="0.2">
      <c r="A334" s="37"/>
      <c r="C334" s="39"/>
      <c r="D334" s="43" t="s">
        <v>444</v>
      </c>
      <c r="E334" s="113"/>
      <c r="F334" s="225"/>
      <c r="G334" s="35">
        <f>SUM(G318:G333)</f>
        <v>0</v>
      </c>
    </row>
    <row r="335" spans="1:7" x14ac:dyDescent="0.2">
      <c r="A335" s="37"/>
      <c r="C335" s="39"/>
      <c r="D335" s="43"/>
      <c r="E335" s="113"/>
      <c r="F335" s="225"/>
    </row>
    <row r="336" spans="1:7" x14ac:dyDescent="0.2">
      <c r="A336" s="37"/>
      <c r="C336" s="39"/>
      <c r="D336" s="43"/>
      <c r="E336" s="113"/>
      <c r="F336" s="225"/>
    </row>
    <row r="337" spans="1:7" ht="15.75" x14ac:dyDescent="0.25">
      <c r="A337" s="37"/>
      <c r="B337" s="52" t="s">
        <v>592</v>
      </c>
      <c r="C337" s="39"/>
      <c r="D337" s="40"/>
      <c r="E337" s="113"/>
      <c r="F337" s="225"/>
    </row>
    <row r="338" spans="1:7" x14ac:dyDescent="0.2">
      <c r="A338" s="37"/>
      <c r="B338" s="38" t="s">
        <v>593</v>
      </c>
      <c r="C338" s="39"/>
      <c r="D338" s="40"/>
      <c r="E338" s="113"/>
      <c r="F338" s="225"/>
    </row>
    <row r="339" spans="1:7" x14ac:dyDescent="0.2">
      <c r="A339" s="37"/>
      <c r="C339" s="39"/>
      <c r="D339" s="40"/>
      <c r="E339" s="113"/>
      <c r="F339" s="225"/>
    </row>
    <row r="340" spans="1:7" x14ac:dyDescent="0.2">
      <c r="A340" s="56" t="s">
        <v>454</v>
      </c>
      <c r="B340" s="56" t="s">
        <v>694</v>
      </c>
      <c r="C340" s="39" t="s">
        <v>695</v>
      </c>
      <c r="D340" s="40"/>
      <c r="E340" s="113"/>
      <c r="F340" s="225"/>
    </row>
    <row r="341" spans="1:7" x14ac:dyDescent="0.2">
      <c r="A341" s="37"/>
      <c r="C341" s="39" t="s">
        <v>696</v>
      </c>
      <c r="D341" s="40"/>
      <c r="E341" s="113"/>
      <c r="F341" s="225"/>
    </row>
    <row r="342" spans="1:7" x14ac:dyDescent="0.2">
      <c r="A342" s="37"/>
      <c r="C342" s="39" t="s">
        <v>697</v>
      </c>
      <c r="D342" s="40"/>
      <c r="E342" s="113"/>
      <c r="F342" s="225"/>
    </row>
    <row r="343" spans="1:7" x14ac:dyDescent="0.2">
      <c r="A343" s="37"/>
      <c r="C343" s="39"/>
      <c r="D343" s="40" t="s">
        <v>43</v>
      </c>
      <c r="E343" s="130">
        <v>2</v>
      </c>
      <c r="F343" s="224"/>
      <c r="G343" s="200">
        <f>ROUND(E343*F343,2)</f>
        <v>0</v>
      </c>
    </row>
    <row r="344" spans="1:7" x14ac:dyDescent="0.2">
      <c r="A344" s="124" t="s">
        <v>482</v>
      </c>
      <c r="C344" s="39"/>
      <c r="D344" s="112"/>
      <c r="E344" s="113"/>
      <c r="F344" s="225"/>
    </row>
    <row r="345" spans="1:7" x14ac:dyDescent="0.2">
      <c r="A345" s="56" t="s">
        <v>463</v>
      </c>
      <c r="B345" s="56" t="s">
        <v>698</v>
      </c>
      <c r="C345" s="39" t="s">
        <v>699</v>
      </c>
      <c r="D345" s="40"/>
      <c r="E345" s="113"/>
      <c r="F345" s="225"/>
    </row>
    <row r="346" spans="1:7" x14ac:dyDescent="0.2">
      <c r="A346" s="37"/>
      <c r="C346" s="39" t="s">
        <v>700</v>
      </c>
      <c r="D346" s="40"/>
      <c r="E346" s="113"/>
      <c r="F346" s="225"/>
    </row>
    <row r="347" spans="1:7" x14ac:dyDescent="0.2">
      <c r="C347" s="39" t="s">
        <v>701</v>
      </c>
      <c r="D347" s="40"/>
      <c r="E347" s="113"/>
      <c r="F347" s="225"/>
    </row>
    <row r="348" spans="1:7" x14ac:dyDescent="0.2">
      <c r="C348" s="39"/>
      <c r="D348" s="40" t="s">
        <v>702</v>
      </c>
      <c r="E348" s="130">
        <v>18</v>
      </c>
      <c r="F348" s="224"/>
      <c r="G348" s="200">
        <f>ROUND(E348*F348,2)</f>
        <v>0</v>
      </c>
    </row>
    <row r="349" spans="1:7" x14ac:dyDescent="0.2">
      <c r="D349" s="126"/>
      <c r="E349" s="113"/>
      <c r="F349" s="54"/>
    </row>
    <row r="350" spans="1:7" x14ac:dyDescent="0.2">
      <c r="D350" s="126"/>
      <c r="E350" s="113"/>
      <c r="F350" s="54"/>
    </row>
    <row r="351" spans="1:7" x14ac:dyDescent="0.2">
      <c r="D351" s="126"/>
      <c r="E351" s="113"/>
      <c r="F351" s="54"/>
    </row>
    <row r="352" spans="1:7" x14ac:dyDescent="0.2">
      <c r="D352" s="126"/>
      <c r="E352" s="113"/>
      <c r="F352" s="54"/>
    </row>
    <row r="353" spans="4:6" x14ac:dyDescent="0.2">
      <c r="D353" s="126"/>
      <c r="E353" s="113"/>
      <c r="F353" s="54"/>
    </row>
  </sheetData>
  <sheetProtection algorithmName="SHA-512" hashValue="o66p1Xqz9ygJQNgY83bIGT34PLEu6M8CXbjUEwwmBnzTKPj2UeS3C/K+oqzD6+CPFzeI1FaCVE+bZ6zpmBHmtQ==" saltValue="XaJEcNdaco394hakrKA8A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G132"/>
  <sheetViews>
    <sheetView topLeftCell="A61" workbookViewId="0">
      <selection activeCell="F93" sqref="F93"/>
    </sheetView>
  </sheetViews>
  <sheetFormatPr defaultRowHeight="12.75" x14ac:dyDescent="0.2"/>
  <cols>
    <col min="1" max="1" width="7.140625" style="56" customWidth="1"/>
    <col min="2" max="2" width="8.85546875" style="56" customWidth="1"/>
    <col min="3" max="3" width="18.140625" style="33" customWidth="1"/>
    <col min="4" max="4" width="11.42578125" style="144" customWidth="1"/>
    <col min="5" max="5" width="9.140625" style="130"/>
    <col min="6" max="6" width="8.5703125" style="157" customWidth="1"/>
    <col min="7" max="7" width="10.85546875" style="35" customWidth="1"/>
    <col min="8" max="16384" width="9.140625" style="56"/>
  </cols>
  <sheetData>
    <row r="3" spans="1:6" x14ac:dyDescent="0.2">
      <c r="A3" s="56" t="s">
        <v>431</v>
      </c>
      <c r="D3" s="112"/>
      <c r="E3" s="113"/>
      <c r="F3" s="54"/>
    </row>
    <row r="4" spans="1:6" x14ac:dyDescent="0.2">
      <c r="D4" s="114" t="s">
        <v>432</v>
      </c>
      <c r="E4" s="159"/>
      <c r="F4" s="160"/>
    </row>
    <row r="5" spans="1:6" x14ac:dyDescent="0.2">
      <c r="D5" s="114" t="s">
        <v>433</v>
      </c>
      <c r="E5" s="159"/>
      <c r="F5" s="160"/>
    </row>
    <row r="6" spans="1:6" x14ac:dyDescent="0.2">
      <c r="D6" s="114"/>
      <c r="E6" s="159"/>
      <c r="F6" s="160"/>
    </row>
    <row r="7" spans="1:6" x14ac:dyDescent="0.2">
      <c r="D7" s="114" t="s">
        <v>434</v>
      </c>
      <c r="E7" s="115"/>
      <c r="F7" s="116"/>
    </row>
    <row r="8" spans="1:6" x14ac:dyDescent="0.2">
      <c r="D8" s="114" t="s">
        <v>435</v>
      </c>
      <c r="E8" s="115"/>
      <c r="F8" s="116"/>
    </row>
    <row r="9" spans="1:6" x14ac:dyDescent="0.2">
      <c r="D9" s="114"/>
      <c r="E9" s="115"/>
      <c r="F9" s="116"/>
    </row>
    <row r="10" spans="1:6" x14ac:dyDescent="0.2">
      <c r="D10" s="34" t="s">
        <v>17</v>
      </c>
      <c r="E10" s="159"/>
      <c r="F10" s="160"/>
    </row>
    <row r="11" spans="1:6" x14ac:dyDescent="0.2">
      <c r="D11" s="114"/>
      <c r="E11" s="159"/>
      <c r="F11" s="160"/>
    </row>
    <row r="12" spans="1:6" x14ac:dyDescent="0.2">
      <c r="D12" s="114" t="s">
        <v>938</v>
      </c>
      <c r="E12" s="159"/>
      <c r="F12" s="160"/>
    </row>
    <row r="13" spans="1:6" x14ac:dyDescent="0.2">
      <c r="D13" s="114" t="s">
        <v>939</v>
      </c>
      <c r="E13" s="159"/>
      <c r="F13" s="160"/>
    </row>
    <row r="14" spans="1:6" x14ac:dyDescent="0.2">
      <c r="D14" s="114"/>
      <c r="E14" s="115"/>
      <c r="F14" s="156"/>
    </row>
    <row r="15" spans="1:6" x14ac:dyDescent="0.2">
      <c r="D15" s="34"/>
      <c r="E15" s="118"/>
      <c r="F15" s="53"/>
    </row>
    <row r="16" spans="1:6" x14ac:dyDescent="0.2">
      <c r="D16" s="34" t="s">
        <v>377</v>
      </c>
      <c r="E16" s="118"/>
      <c r="F16" s="53"/>
    </row>
    <row r="17" spans="1:7" x14ac:dyDescent="0.2">
      <c r="D17" s="34"/>
      <c r="E17" s="118"/>
      <c r="F17" s="53"/>
    </row>
    <row r="18" spans="1:7" x14ac:dyDescent="0.2">
      <c r="D18" s="112" t="s">
        <v>438</v>
      </c>
      <c r="E18" s="118"/>
      <c r="F18" s="53"/>
    </row>
    <row r="19" spans="1:7" x14ac:dyDescent="0.2">
      <c r="D19" s="112"/>
      <c r="E19" s="118"/>
      <c r="F19" s="53"/>
    </row>
    <row r="20" spans="1:7" x14ac:dyDescent="0.2">
      <c r="A20" s="38" t="s">
        <v>439</v>
      </c>
      <c r="D20" s="34"/>
      <c r="E20" s="118"/>
      <c r="F20" s="53"/>
    </row>
    <row r="21" spans="1:7" x14ac:dyDescent="0.2">
      <c r="A21" s="38"/>
      <c r="D21" s="34"/>
      <c r="E21" s="118"/>
      <c r="F21" s="53"/>
    </row>
    <row r="22" spans="1:7" x14ac:dyDescent="0.2">
      <c r="A22" s="56" t="s">
        <v>440</v>
      </c>
      <c r="D22" s="34"/>
      <c r="E22" s="118"/>
      <c r="F22" s="53"/>
      <c r="G22" s="35">
        <f>G60</f>
        <v>0</v>
      </c>
    </row>
    <row r="23" spans="1:7" x14ac:dyDescent="0.2">
      <c r="D23" s="34"/>
      <c r="E23" s="118"/>
      <c r="F23" s="53"/>
    </row>
    <row r="24" spans="1:7" x14ac:dyDescent="0.2">
      <c r="A24" s="56" t="s">
        <v>749</v>
      </c>
      <c r="D24" s="34"/>
      <c r="E24" s="118"/>
      <c r="F24" s="53"/>
    </row>
    <row r="25" spans="1:7" x14ac:dyDescent="0.2">
      <c r="D25" s="34"/>
      <c r="E25" s="118"/>
      <c r="F25" s="53"/>
    </row>
    <row r="26" spans="1:7" x14ac:dyDescent="0.2">
      <c r="A26" s="56" t="s">
        <v>441</v>
      </c>
      <c r="D26" s="34"/>
      <c r="E26" s="118"/>
      <c r="F26" s="53"/>
      <c r="G26" s="35">
        <f>G80</f>
        <v>0</v>
      </c>
    </row>
    <row r="27" spans="1:7" x14ac:dyDescent="0.2">
      <c r="D27" s="34"/>
      <c r="E27" s="118"/>
      <c r="F27" s="53"/>
    </row>
    <row r="28" spans="1:7" x14ac:dyDescent="0.2">
      <c r="D28" s="34"/>
      <c r="E28" s="118"/>
      <c r="F28" s="53"/>
    </row>
    <row r="29" spans="1:7" x14ac:dyDescent="0.2">
      <c r="A29" s="38" t="s">
        <v>442</v>
      </c>
      <c r="D29" s="34"/>
      <c r="E29" s="118"/>
      <c r="F29" s="53"/>
    </row>
    <row r="30" spans="1:7" x14ac:dyDescent="0.2">
      <c r="A30" s="38"/>
      <c r="D30" s="34"/>
      <c r="E30" s="118"/>
      <c r="F30" s="53"/>
    </row>
    <row r="31" spans="1:7" x14ac:dyDescent="0.2">
      <c r="A31" s="56" t="s">
        <v>443</v>
      </c>
      <c r="D31" s="34"/>
      <c r="E31" s="118"/>
      <c r="F31" s="53"/>
      <c r="G31" s="35">
        <f>G100</f>
        <v>1100</v>
      </c>
    </row>
    <row r="32" spans="1:7" x14ac:dyDescent="0.2">
      <c r="D32" s="34"/>
      <c r="E32" s="118"/>
      <c r="F32" s="53"/>
    </row>
    <row r="33" spans="1:7" x14ac:dyDescent="0.2">
      <c r="A33" s="46"/>
      <c r="B33" s="46"/>
      <c r="C33" s="119"/>
      <c r="D33" s="120"/>
      <c r="E33" s="121"/>
      <c r="F33" s="55"/>
      <c r="G33" s="122"/>
    </row>
    <row r="34" spans="1:7" x14ac:dyDescent="0.2">
      <c r="A34" s="123"/>
      <c r="B34" s="124"/>
      <c r="C34" s="125"/>
      <c r="D34" s="126"/>
      <c r="E34" s="113"/>
      <c r="F34" s="54"/>
      <c r="G34" s="127"/>
    </row>
    <row r="35" spans="1:7" x14ac:dyDescent="0.2">
      <c r="A35" s="123"/>
      <c r="B35" s="124"/>
      <c r="C35" s="125"/>
      <c r="D35" s="126" t="s">
        <v>445</v>
      </c>
      <c r="E35" s="113"/>
      <c r="F35" s="54"/>
      <c r="G35" s="128">
        <f>SUM(G21:G34)</f>
        <v>1100</v>
      </c>
    </row>
    <row r="36" spans="1:7" x14ac:dyDescent="0.2">
      <c r="A36" s="123"/>
      <c r="B36" s="124"/>
      <c r="C36" s="125"/>
      <c r="D36" s="126"/>
      <c r="E36" s="113"/>
      <c r="F36" s="54"/>
      <c r="G36" s="128"/>
    </row>
    <row r="37" spans="1:7" x14ac:dyDescent="0.2">
      <c r="A37" s="38"/>
      <c r="B37" s="124"/>
      <c r="C37" s="125"/>
      <c r="D37" s="126"/>
      <c r="E37" s="113"/>
      <c r="F37" s="54"/>
      <c r="G37" s="128"/>
    </row>
    <row r="38" spans="1:7" x14ac:dyDescent="0.2">
      <c r="A38" s="46"/>
      <c r="B38" s="46"/>
      <c r="C38" s="119"/>
      <c r="D38" s="120"/>
      <c r="E38" s="121"/>
      <c r="F38" s="121"/>
      <c r="G38" s="122"/>
    </row>
    <row r="39" spans="1:7" x14ac:dyDescent="0.2">
      <c r="A39" s="123"/>
      <c r="B39" s="124"/>
      <c r="C39" s="125"/>
      <c r="D39" s="126"/>
      <c r="E39" s="113"/>
      <c r="F39" s="113"/>
      <c r="G39" s="127"/>
    </row>
    <row r="40" spans="1:7" x14ac:dyDescent="0.2">
      <c r="A40" s="123"/>
      <c r="B40" s="124"/>
      <c r="C40" s="125"/>
      <c r="D40" s="126" t="s">
        <v>445</v>
      </c>
      <c r="E40" s="113"/>
      <c r="F40" s="113"/>
      <c r="G40" s="128">
        <f>SUM(G35:G39)</f>
        <v>1100</v>
      </c>
    </row>
    <row r="41" spans="1:7" x14ac:dyDescent="0.2">
      <c r="A41" s="123"/>
      <c r="B41" s="124"/>
      <c r="C41" s="125"/>
      <c r="D41" s="126"/>
      <c r="E41" s="113"/>
      <c r="F41" s="113"/>
      <c r="G41" s="128"/>
    </row>
    <row r="42" spans="1:7" x14ac:dyDescent="0.2">
      <c r="A42" s="123"/>
      <c r="B42" s="124"/>
      <c r="C42" s="125"/>
      <c r="D42" s="126"/>
      <c r="E42" s="113"/>
      <c r="F42" s="113"/>
      <c r="G42" s="128"/>
    </row>
    <row r="43" spans="1:7" x14ac:dyDescent="0.2">
      <c r="A43" s="37"/>
      <c r="C43" s="125"/>
      <c r="D43" s="126"/>
      <c r="F43" s="54"/>
      <c r="G43" s="131"/>
    </row>
    <row r="44" spans="1:7" x14ac:dyDescent="0.2">
      <c r="A44" s="37"/>
      <c r="B44" s="37"/>
      <c r="C44" s="125"/>
      <c r="D44" s="126"/>
      <c r="F44" s="54"/>
      <c r="G44" s="131"/>
    </row>
    <row r="45" spans="1:7" x14ac:dyDescent="0.2">
      <c r="A45" s="37"/>
      <c r="B45" s="37"/>
      <c r="C45" s="125"/>
      <c r="D45" s="126"/>
      <c r="E45" s="113"/>
      <c r="F45" s="54"/>
      <c r="G45" s="129"/>
    </row>
    <row r="46" spans="1:7" ht="15.75" x14ac:dyDescent="0.25">
      <c r="A46" s="37"/>
      <c r="B46" s="132" t="s">
        <v>439</v>
      </c>
      <c r="C46" s="125"/>
      <c r="D46" s="126"/>
      <c r="E46" s="113"/>
      <c r="F46" s="54"/>
      <c r="G46" s="129"/>
    </row>
    <row r="47" spans="1:7" x14ac:dyDescent="0.2">
      <c r="A47" s="37"/>
      <c r="B47" s="37"/>
      <c r="C47" s="125"/>
      <c r="D47" s="126"/>
      <c r="E47" s="113"/>
      <c r="F47" s="54"/>
      <c r="G47" s="129"/>
    </row>
    <row r="48" spans="1:7" x14ac:dyDescent="0.2">
      <c r="A48" s="37"/>
      <c r="B48" s="37" t="s">
        <v>446</v>
      </c>
      <c r="C48" s="125"/>
      <c r="D48" s="126"/>
      <c r="E48" s="113"/>
      <c r="F48" s="54"/>
      <c r="G48" s="129"/>
    </row>
    <row r="49" spans="1:7" x14ac:dyDescent="0.2">
      <c r="A49" s="37"/>
      <c r="B49" s="37"/>
      <c r="C49" s="125"/>
      <c r="D49" s="126"/>
      <c r="E49" s="113"/>
      <c r="F49" s="54"/>
      <c r="G49" s="129"/>
    </row>
    <row r="50" spans="1:7" x14ac:dyDescent="0.2">
      <c r="A50" s="38" t="s">
        <v>447</v>
      </c>
      <c r="B50" s="38" t="s">
        <v>448</v>
      </c>
      <c r="C50" s="42" t="s">
        <v>449</v>
      </c>
      <c r="D50" s="43" t="s">
        <v>450</v>
      </c>
      <c r="E50" s="113" t="s">
        <v>451</v>
      </c>
      <c r="F50" s="54" t="s">
        <v>452</v>
      </c>
      <c r="G50" s="45" t="s">
        <v>453</v>
      </c>
    </row>
    <row r="51" spans="1:7" x14ac:dyDescent="0.2">
      <c r="A51" s="38"/>
      <c r="B51" s="38"/>
      <c r="C51" s="42"/>
      <c r="D51" s="112"/>
      <c r="E51" s="113"/>
      <c r="F51" s="54"/>
      <c r="G51" s="129"/>
    </row>
    <row r="52" spans="1:7" x14ac:dyDescent="0.2">
      <c r="A52" s="56" t="s">
        <v>454</v>
      </c>
      <c r="B52" s="56" t="s">
        <v>36</v>
      </c>
      <c r="C52" s="39" t="s">
        <v>455</v>
      </c>
      <c r="D52" s="126"/>
      <c r="E52" s="113"/>
      <c r="F52" s="54"/>
      <c r="G52" s="129"/>
    </row>
    <row r="53" spans="1:7" x14ac:dyDescent="0.2">
      <c r="A53" s="37"/>
      <c r="B53" s="37"/>
      <c r="C53" s="39" t="s">
        <v>456</v>
      </c>
      <c r="D53" s="126"/>
      <c r="E53" s="113"/>
      <c r="F53" s="54"/>
      <c r="G53" s="129"/>
    </row>
    <row r="54" spans="1:7" x14ac:dyDescent="0.2">
      <c r="A54" s="37"/>
      <c r="B54" s="37"/>
      <c r="C54" s="39" t="s">
        <v>457</v>
      </c>
      <c r="D54" s="126"/>
      <c r="E54" s="113"/>
      <c r="F54" s="54"/>
      <c r="G54" s="129"/>
    </row>
    <row r="55" spans="1:7" x14ac:dyDescent="0.2">
      <c r="A55" s="37"/>
      <c r="B55" s="37"/>
      <c r="C55" s="39" t="s">
        <v>458</v>
      </c>
      <c r="D55" s="126"/>
      <c r="E55" s="113"/>
      <c r="F55" s="54"/>
      <c r="G55" s="129"/>
    </row>
    <row r="56" spans="1:7" x14ac:dyDescent="0.2">
      <c r="A56" s="37"/>
      <c r="B56" s="37"/>
      <c r="C56" s="125"/>
      <c r="D56" s="40" t="s">
        <v>459</v>
      </c>
      <c r="E56" s="130">
        <v>1.6E-2</v>
      </c>
      <c r="F56" s="224"/>
      <c r="G56" s="200">
        <f>ROUND(E56*F56,2)</f>
        <v>0</v>
      </c>
    </row>
    <row r="57" spans="1:7" x14ac:dyDescent="0.2">
      <c r="A57" s="37"/>
      <c r="B57" s="37"/>
      <c r="C57" s="125"/>
      <c r="D57" s="40"/>
      <c r="E57" s="113"/>
      <c r="F57" s="224"/>
      <c r="G57" s="129"/>
    </row>
    <row r="58" spans="1:7" x14ac:dyDescent="0.2">
      <c r="A58" s="133"/>
      <c r="B58" s="133"/>
      <c r="C58" s="134"/>
      <c r="D58" s="135"/>
      <c r="E58" s="136"/>
      <c r="F58" s="229"/>
      <c r="G58" s="137"/>
    </row>
    <row r="59" spans="1:7" x14ac:dyDescent="0.2">
      <c r="A59" s="37"/>
      <c r="B59" s="37"/>
      <c r="C59" s="39"/>
      <c r="D59" s="43"/>
      <c r="E59" s="113"/>
      <c r="F59" s="225"/>
      <c r="G59" s="129"/>
    </row>
    <row r="60" spans="1:7" x14ac:dyDescent="0.2">
      <c r="A60" s="37"/>
      <c r="B60" s="37"/>
      <c r="C60" s="39"/>
      <c r="D60" s="43" t="s">
        <v>444</v>
      </c>
      <c r="E60" s="113"/>
      <c r="F60" s="225"/>
      <c r="G60" s="35">
        <f>SUM(G52:G58)</f>
        <v>0</v>
      </c>
    </row>
    <row r="61" spans="1:7" x14ac:dyDescent="0.2">
      <c r="A61" s="37"/>
      <c r="B61" s="37"/>
      <c r="C61" s="39"/>
      <c r="D61" s="126"/>
      <c r="E61" s="113"/>
      <c r="F61" s="225"/>
      <c r="G61" s="129"/>
    </row>
    <row r="62" spans="1:7" x14ac:dyDescent="0.2">
      <c r="A62" s="37"/>
      <c r="B62" s="37"/>
      <c r="C62" s="39"/>
      <c r="D62" s="40"/>
      <c r="E62" s="113"/>
      <c r="F62" s="225"/>
      <c r="G62" s="129"/>
    </row>
    <row r="63" spans="1:7" x14ac:dyDescent="0.2">
      <c r="A63" s="37"/>
      <c r="B63" s="38" t="s">
        <v>460</v>
      </c>
      <c r="C63" s="39"/>
      <c r="D63" s="40"/>
      <c r="E63" s="113"/>
      <c r="F63" s="225"/>
      <c r="G63" s="129"/>
    </row>
    <row r="64" spans="1:7" x14ac:dyDescent="0.2">
      <c r="A64" s="37"/>
      <c r="B64" s="37"/>
      <c r="C64" s="39"/>
      <c r="D64" s="40"/>
      <c r="E64" s="113"/>
      <c r="F64" s="225"/>
      <c r="G64" s="129"/>
    </row>
    <row r="65" spans="1:7" x14ac:dyDescent="0.2">
      <c r="A65" s="38" t="s">
        <v>447</v>
      </c>
      <c r="B65" s="38" t="s">
        <v>448</v>
      </c>
      <c r="C65" s="42" t="s">
        <v>449</v>
      </c>
      <c r="D65" s="43" t="s">
        <v>450</v>
      </c>
      <c r="E65" s="113" t="s">
        <v>451</v>
      </c>
      <c r="F65" s="225" t="s">
        <v>452</v>
      </c>
      <c r="G65" s="45" t="s">
        <v>453</v>
      </c>
    </row>
    <row r="66" spans="1:7" x14ac:dyDescent="0.2">
      <c r="A66" s="38"/>
      <c r="B66" s="38"/>
      <c r="C66" s="42"/>
      <c r="D66" s="43"/>
      <c r="E66" s="113"/>
      <c r="F66" s="225"/>
      <c r="G66" s="129"/>
    </row>
    <row r="67" spans="1:7" x14ac:dyDescent="0.2">
      <c r="A67" s="56" t="s">
        <v>454</v>
      </c>
      <c r="B67" s="56" t="s">
        <v>82</v>
      </c>
      <c r="C67" s="39" t="s">
        <v>461</v>
      </c>
      <c r="D67" s="40"/>
      <c r="E67" s="138"/>
      <c r="F67" s="227"/>
      <c r="G67" s="139"/>
    </row>
    <row r="68" spans="1:7" x14ac:dyDescent="0.2">
      <c r="A68" s="38"/>
      <c r="B68" s="38"/>
      <c r="C68" s="39" t="s">
        <v>462</v>
      </c>
      <c r="D68" s="40"/>
      <c r="E68" s="138"/>
      <c r="F68" s="227"/>
      <c r="G68" s="139"/>
    </row>
    <row r="69" spans="1:7" x14ac:dyDescent="0.2">
      <c r="A69" s="38"/>
      <c r="B69" s="38"/>
      <c r="C69" s="39"/>
      <c r="D69" s="40" t="s">
        <v>61</v>
      </c>
      <c r="E69" s="130">
        <v>37</v>
      </c>
      <c r="F69" s="224"/>
      <c r="G69" s="200">
        <f>ROUND(E69*F69,2)</f>
        <v>0</v>
      </c>
    </row>
    <row r="70" spans="1:7" x14ac:dyDescent="0.2">
      <c r="A70" s="38"/>
      <c r="B70" s="38"/>
      <c r="C70" s="39"/>
      <c r="D70" s="40"/>
      <c r="F70" s="224"/>
    </row>
    <row r="71" spans="1:7" x14ac:dyDescent="0.2">
      <c r="A71" s="56" t="s">
        <v>463</v>
      </c>
      <c r="B71" s="56" t="s">
        <v>93</v>
      </c>
      <c r="C71" s="39" t="s">
        <v>469</v>
      </c>
      <c r="D71" s="40"/>
      <c r="E71" s="113"/>
      <c r="F71" s="225"/>
      <c r="G71" s="129"/>
    </row>
    <row r="72" spans="1:7" x14ac:dyDescent="0.2">
      <c r="A72" s="37"/>
      <c r="B72" s="37"/>
      <c r="C72" s="39" t="s">
        <v>470</v>
      </c>
      <c r="D72" s="40"/>
      <c r="E72" s="113"/>
      <c r="F72" s="225"/>
      <c r="G72" s="129"/>
    </row>
    <row r="73" spans="1:7" x14ac:dyDescent="0.2">
      <c r="B73" s="37"/>
      <c r="C73" s="39"/>
      <c r="D73" s="40" t="s">
        <v>43</v>
      </c>
      <c r="E73" s="130">
        <v>8</v>
      </c>
      <c r="F73" s="224"/>
      <c r="G73" s="200">
        <f>ROUND(E73*F73,2)</f>
        <v>0</v>
      </c>
    </row>
    <row r="74" spans="1:7" x14ac:dyDescent="0.2">
      <c r="B74" s="37"/>
      <c r="C74" s="39"/>
      <c r="D74" s="40"/>
      <c r="F74" s="224"/>
    </row>
    <row r="75" spans="1:7" x14ac:dyDescent="0.2">
      <c r="A75" s="56" t="s">
        <v>466</v>
      </c>
      <c r="B75" s="39" t="s">
        <v>940</v>
      </c>
      <c r="C75" s="40" t="s">
        <v>941</v>
      </c>
      <c r="D75" s="113"/>
      <c r="E75" s="54"/>
      <c r="F75" s="230"/>
      <c r="G75" s="129"/>
    </row>
    <row r="76" spans="1:7" x14ac:dyDescent="0.2">
      <c r="A76" s="37"/>
      <c r="B76" s="39"/>
      <c r="C76" s="40" t="s">
        <v>942</v>
      </c>
      <c r="D76" s="113"/>
      <c r="E76" s="54"/>
      <c r="F76" s="230"/>
      <c r="G76" s="129"/>
    </row>
    <row r="77" spans="1:7" x14ac:dyDescent="0.2">
      <c r="A77" s="37"/>
      <c r="B77" s="39"/>
      <c r="C77" s="40"/>
      <c r="D77" s="130" t="s">
        <v>128</v>
      </c>
      <c r="E77" s="157">
        <v>5</v>
      </c>
      <c r="F77" s="231"/>
      <c r="G77" s="200">
        <f>ROUND(E77*F77,2)</f>
        <v>0</v>
      </c>
    </row>
    <row r="78" spans="1:7" x14ac:dyDescent="0.2">
      <c r="A78" s="46"/>
      <c r="B78" s="46"/>
      <c r="C78" s="48"/>
      <c r="D78" s="49"/>
      <c r="E78" s="121"/>
      <c r="F78" s="55"/>
      <c r="G78" s="140"/>
    </row>
    <row r="79" spans="1:7" x14ac:dyDescent="0.2">
      <c r="A79" s="37"/>
      <c r="B79" s="37"/>
      <c r="C79" s="39"/>
      <c r="D79" s="40"/>
      <c r="E79" s="113"/>
      <c r="F79" s="54"/>
      <c r="G79" s="129"/>
    </row>
    <row r="80" spans="1:7" x14ac:dyDescent="0.2">
      <c r="A80" s="37"/>
      <c r="B80" s="37"/>
      <c r="C80" s="39"/>
      <c r="D80" s="43" t="s">
        <v>444</v>
      </c>
      <c r="E80" s="113"/>
      <c r="F80" s="54"/>
      <c r="G80" s="35">
        <f>SUM(G67:G78)</f>
        <v>0</v>
      </c>
    </row>
    <row r="81" spans="1:7" x14ac:dyDescent="0.2">
      <c r="A81" s="37"/>
      <c r="C81" s="39"/>
      <c r="D81" s="40"/>
      <c r="E81" s="113"/>
      <c r="F81" s="54"/>
    </row>
    <row r="82" spans="1:7" ht="15.75" x14ac:dyDescent="0.25">
      <c r="A82" s="37"/>
      <c r="B82" s="52" t="s">
        <v>442</v>
      </c>
      <c r="C82" s="39"/>
      <c r="D82" s="43"/>
      <c r="E82" s="113"/>
      <c r="F82" s="54"/>
    </row>
    <row r="83" spans="1:7" x14ac:dyDescent="0.2">
      <c r="A83" s="37"/>
      <c r="B83" s="38" t="s">
        <v>475</v>
      </c>
      <c r="C83" s="39"/>
      <c r="D83" s="40"/>
      <c r="E83" s="113"/>
      <c r="F83" s="54"/>
    </row>
    <row r="84" spans="1:7" x14ac:dyDescent="0.2">
      <c r="A84" s="37"/>
      <c r="C84" s="39"/>
      <c r="D84" s="40"/>
      <c r="E84" s="113"/>
      <c r="F84" s="54"/>
    </row>
    <row r="85" spans="1:7" x14ac:dyDescent="0.2">
      <c r="A85" s="38" t="s">
        <v>447</v>
      </c>
      <c r="B85" s="38" t="s">
        <v>448</v>
      </c>
      <c r="C85" s="39"/>
      <c r="D85" s="40"/>
      <c r="E85" s="113"/>
      <c r="F85" s="54"/>
    </row>
    <row r="86" spans="1:7" x14ac:dyDescent="0.2">
      <c r="A86" s="37"/>
      <c r="C86" s="42" t="s">
        <v>449</v>
      </c>
      <c r="D86" s="43" t="s">
        <v>450</v>
      </c>
      <c r="E86" s="113" t="s">
        <v>451</v>
      </c>
      <c r="F86" s="54" t="s">
        <v>452</v>
      </c>
      <c r="G86" s="45" t="s">
        <v>453</v>
      </c>
    </row>
    <row r="87" spans="1:7" x14ac:dyDescent="0.2">
      <c r="A87" s="56" t="s">
        <v>454</v>
      </c>
      <c r="B87" s="56" t="s">
        <v>362</v>
      </c>
      <c r="C87" s="39"/>
      <c r="D87" s="40"/>
      <c r="E87" s="113"/>
      <c r="F87" s="54"/>
    </row>
    <row r="88" spans="1:7" x14ac:dyDescent="0.2">
      <c r="A88" s="37"/>
      <c r="C88" s="39" t="s">
        <v>476</v>
      </c>
      <c r="D88" s="40"/>
      <c r="E88" s="113"/>
      <c r="F88" s="54"/>
    </row>
    <row r="89" spans="1:7" x14ac:dyDescent="0.2">
      <c r="A89" s="37"/>
      <c r="C89" s="39"/>
      <c r="D89" s="40" t="s">
        <v>365</v>
      </c>
      <c r="E89" s="130">
        <v>20</v>
      </c>
      <c r="F89" s="157">
        <v>50</v>
      </c>
      <c r="G89" s="200">
        <f>ROUND(E89*F89,2)</f>
        <v>1000</v>
      </c>
    </row>
    <row r="90" spans="1:7" x14ac:dyDescent="0.2">
      <c r="A90" s="56" t="s">
        <v>463</v>
      </c>
      <c r="B90" s="56" t="s">
        <v>366</v>
      </c>
      <c r="C90" s="39"/>
      <c r="D90" s="40"/>
      <c r="E90" s="113"/>
      <c r="F90" s="54"/>
    </row>
    <row r="91" spans="1:7" x14ac:dyDescent="0.2">
      <c r="A91" s="37"/>
      <c r="C91" s="39" t="s">
        <v>477</v>
      </c>
      <c r="D91" s="40"/>
      <c r="E91" s="113"/>
      <c r="F91" s="54"/>
    </row>
    <row r="92" spans="1:7" x14ac:dyDescent="0.2">
      <c r="A92" s="37"/>
      <c r="C92" s="39" t="s">
        <v>478</v>
      </c>
      <c r="D92" s="40"/>
      <c r="E92" s="113"/>
      <c r="F92" s="54"/>
    </row>
    <row r="93" spans="1:7" x14ac:dyDescent="0.2">
      <c r="A93" s="37"/>
      <c r="C93" s="39"/>
      <c r="D93" s="40" t="s">
        <v>43</v>
      </c>
      <c r="E93" s="130">
        <v>2</v>
      </c>
      <c r="F93" s="157">
        <v>50</v>
      </c>
      <c r="G93" s="200">
        <f>ROUND(E93*F93,2)</f>
        <v>100</v>
      </c>
    </row>
    <row r="94" spans="1:7" x14ac:dyDescent="0.2">
      <c r="A94" s="56" t="s">
        <v>466</v>
      </c>
      <c r="B94" s="56" t="s">
        <v>479</v>
      </c>
      <c r="C94" s="39"/>
      <c r="D94" s="40"/>
      <c r="E94" s="113"/>
      <c r="F94" s="54"/>
    </row>
    <row r="95" spans="1:7" x14ac:dyDescent="0.2">
      <c r="A95" s="37"/>
      <c r="B95" s="141"/>
      <c r="C95" s="39" t="s">
        <v>480</v>
      </c>
      <c r="D95" s="40"/>
      <c r="E95" s="113"/>
      <c r="F95" s="54"/>
    </row>
    <row r="96" spans="1:7" x14ac:dyDescent="0.2">
      <c r="A96" s="37"/>
      <c r="C96" s="39" t="s">
        <v>481</v>
      </c>
      <c r="D96" s="40"/>
      <c r="E96" s="113"/>
      <c r="F96" s="54"/>
    </row>
    <row r="97" spans="1:7" x14ac:dyDescent="0.2">
      <c r="A97" s="37"/>
      <c r="C97" s="39"/>
      <c r="D97" s="40" t="s">
        <v>43</v>
      </c>
      <c r="E97" s="130">
        <v>2</v>
      </c>
      <c r="F97" s="224"/>
      <c r="G97" s="200">
        <f>ROUND(E97*F97,2)</f>
        <v>0</v>
      </c>
    </row>
    <row r="98" spans="1:7" x14ac:dyDescent="0.2">
      <c r="A98" s="46"/>
      <c r="B98" s="47"/>
      <c r="C98" s="48"/>
      <c r="D98" s="49"/>
      <c r="E98" s="121"/>
      <c r="F98" s="55"/>
      <c r="G98" s="51"/>
    </row>
    <row r="99" spans="1:7" x14ac:dyDescent="0.2">
      <c r="A99" s="37"/>
      <c r="C99" s="39"/>
      <c r="D99" s="40"/>
      <c r="E99" s="113"/>
      <c r="F99" s="54"/>
    </row>
    <row r="100" spans="1:7" x14ac:dyDescent="0.2">
      <c r="A100" s="37"/>
      <c r="C100" s="39"/>
      <c r="D100" s="43" t="s">
        <v>444</v>
      </c>
      <c r="E100" s="113"/>
      <c r="F100" s="54"/>
      <c r="G100" s="35">
        <f>SUM(G89:G98)</f>
        <v>1100</v>
      </c>
    </row>
    <row r="101" spans="1:7" x14ac:dyDescent="0.2">
      <c r="A101" s="37"/>
      <c r="C101" s="39"/>
      <c r="D101" s="40"/>
      <c r="E101" s="113"/>
      <c r="F101" s="54"/>
    </row>
    <row r="102" spans="1:7" x14ac:dyDescent="0.2">
      <c r="A102" s="37"/>
      <c r="C102" s="39"/>
      <c r="D102" s="40"/>
      <c r="E102" s="113"/>
      <c r="F102" s="54"/>
    </row>
    <row r="103" spans="1:7" x14ac:dyDescent="0.2">
      <c r="A103" s="37"/>
      <c r="C103" s="39"/>
      <c r="D103" s="40"/>
      <c r="E103" s="113"/>
      <c r="F103" s="54"/>
    </row>
    <row r="104" spans="1:7" x14ac:dyDescent="0.2">
      <c r="A104" s="37"/>
      <c r="C104" s="39"/>
      <c r="D104" s="40"/>
      <c r="E104" s="113"/>
      <c r="F104" s="54"/>
    </row>
    <row r="105" spans="1:7" x14ac:dyDescent="0.2">
      <c r="A105" s="37"/>
      <c r="C105" s="39"/>
      <c r="D105" s="40"/>
      <c r="E105" s="113"/>
      <c r="F105" s="54"/>
    </row>
    <row r="106" spans="1:7" x14ac:dyDescent="0.2">
      <c r="A106" s="37"/>
      <c r="C106" s="39"/>
      <c r="D106" s="40"/>
      <c r="E106" s="113"/>
      <c r="F106" s="54"/>
    </row>
    <row r="107" spans="1:7" x14ac:dyDescent="0.2">
      <c r="A107" s="37"/>
      <c r="C107" s="39"/>
      <c r="D107" s="40"/>
      <c r="E107" s="113"/>
      <c r="F107" s="54"/>
    </row>
    <row r="108" spans="1:7" x14ac:dyDescent="0.2">
      <c r="A108" s="37"/>
      <c r="C108" s="39"/>
      <c r="D108" s="40"/>
      <c r="E108" s="113"/>
      <c r="F108" s="54"/>
    </row>
    <row r="109" spans="1:7" x14ac:dyDescent="0.2">
      <c r="A109" s="37"/>
      <c r="C109" s="39"/>
      <c r="D109" s="40"/>
      <c r="E109" s="113"/>
      <c r="F109" s="54"/>
    </row>
    <row r="110" spans="1:7" x14ac:dyDescent="0.2">
      <c r="A110" s="37"/>
      <c r="C110" s="39"/>
      <c r="D110" s="40"/>
      <c r="E110" s="113"/>
      <c r="F110" s="54"/>
    </row>
    <row r="111" spans="1:7" x14ac:dyDescent="0.2">
      <c r="A111" s="37"/>
      <c r="C111" s="39"/>
      <c r="D111" s="40"/>
      <c r="E111" s="113"/>
      <c r="F111" s="54"/>
    </row>
    <row r="112" spans="1:7" x14ac:dyDescent="0.2">
      <c r="A112" s="37"/>
      <c r="C112" s="39"/>
      <c r="D112" s="40"/>
      <c r="E112" s="113"/>
      <c r="F112" s="54"/>
    </row>
    <row r="113" spans="1:7" x14ac:dyDescent="0.2">
      <c r="A113" s="37"/>
      <c r="C113" s="39"/>
      <c r="D113" s="40"/>
      <c r="E113" s="113"/>
      <c r="F113" s="54"/>
    </row>
    <row r="114" spans="1:7" x14ac:dyDescent="0.2">
      <c r="A114" s="37"/>
      <c r="C114" s="39"/>
      <c r="D114" s="40"/>
      <c r="E114" s="113"/>
      <c r="F114" s="54"/>
    </row>
    <row r="115" spans="1:7" x14ac:dyDescent="0.2">
      <c r="A115" s="37"/>
      <c r="C115" s="39"/>
      <c r="D115" s="40"/>
      <c r="E115" s="113"/>
      <c r="F115" s="54"/>
    </row>
    <row r="116" spans="1:7" x14ac:dyDescent="0.2">
      <c r="A116" s="37"/>
      <c r="C116" s="39"/>
      <c r="D116" s="40"/>
      <c r="E116" s="113"/>
      <c r="F116" s="54"/>
    </row>
    <row r="117" spans="1:7" x14ac:dyDescent="0.2">
      <c r="A117" s="37"/>
      <c r="C117" s="39"/>
      <c r="D117" s="40"/>
      <c r="E117" s="113"/>
      <c r="F117" s="54"/>
    </row>
    <row r="118" spans="1:7" x14ac:dyDescent="0.2">
      <c r="A118" s="37"/>
      <c r="C118" s="39"/>
      <c r="D118" s="40"/>
      <c r="E118" s="113"/>
      <c r="F118" s="54"/>
    </row>
    <row r="119" spans="1:7" x14ac:dyDescent="0.2">
      <c r="A119" s="37"/>
      <c r="C119" s="39"/>
      <c r="D119" s="40"/>
      <c r="E119" s="113"/>
      <c r="F119" s="54"/>
    </row>
    <row r="120" spans="1:7" x14ac:dyDescent="0.2">
      <c r="A120" s="37"/>
      <c r="C120" s="39"/>
      <c r="D120" s="40"/>
      <c r="E120" s="113"/>
      <c r="F120" s="54"/>
    </row>
    <row r="121" spans="1:7" x14ac:dyDescent="0.2">
      <c r="A121" s="37"/>
      <c r="C121" s="39"/>
      <c r="D121" s="40"/>
      <c r="E121" s="113"/>
      <c r="F121" s="54"/>
    </row>
    <row r="122" spans="1:7" x14ac:dyDescent="0.2">
      <c r="A122" s="124"/>
      <c r="C122" s="39"/>
      <c r="D122" s="40"/>
      <c r="E122" s="113"/>
      <c r="F122" s="54"/>
    </row>
    <row r="123" spans="1:7" x14ac:dyDescent="0.2">
      <c r="A123" s="124" t="s">
        <v>482</v>
      </c>
      <c r="C123" s="39"/>
      <c r="D123" s="112"/>
      <c r="E123" s="113"/>
      <c r="F123" s="54"/>
    </row>
    <row r="124" spans="1:7" x14ac:dyDescent="0.2">
      <c r="A124" s="124" t="s">
        <v>482</v>
      </c>
      <c r="C124" s="39"/>
      <c r="D124" s="112"/>
      <c r="E124" s="113"/>
      <c r="F124" s="54"/>
    </row>
    <row r="125" spans="1:7" x14ac:dyDescent="0.2">
      <c r="A125" s="37"/>
      <c r="C125" s="39"/>
      <c r="D125" s="142"/>
      <c r="F125" s="161"/>
      <c r="G125" s="127"/>
    </row>
    <row r="126" spans="1:7" x14ac:dyDescent="0.2">
      <c r="C126" s="39"/>
      <c r="D126" s="112"/>
      <c r="E126" s="113"/>
      <c r="F126" s="54"/>
      <c r="G126" s="127"/>
    </row>
    <row r="127" spans="1:7" x14ac:dyDescent="0.2">
      <c r="D127" s="126"/>
      <c r="E127" s="113"/>
      <c r="F127" s="54"/>
    </row>
    <row r="128" spans="1:7" x14ac:dyDescent="0.2">
      <c r="D128" s="126"/>
      <c r="E128" s="113"/>
      <c r="F128" s="54"/>
    </row>
    <row r="129" spans="4:6" x14ac:dyDescent="0.2">
      <c r="D129" s="126"/>
      <c r="E129" s="113"/>
      <c r="F129" s="54"/>
    </row>
    <row r="130" spans="4:6" x14ac:dyDescent="0.2">
      <c r="D130" s="126"/>
      <c r="E130" s="113"/>
      <c r="F130" s="54"/>
    </row>
    <row r="131" spans="4:6" x14ac:dyDescent="0.2">
      <c r="D131" s="126"/>
      <c r="E131" s="113"/>
      <c r="F131" s="54"/>
    </row>
    <row r="132" spans="4:6" x14ac:dyDescent="0.2">
      <c r="D132" s="126"/>
      <c r="E132" s="113"/>
      <c r="F132" s="54"/>
    </row>
  </sheetData>
  <sheetProtection algorithmName="SHA-512" hashValue="UMicj84n9CARwYCUo+gPznfmJAWou7zQFdvjm8rFlKsVTpRcmAINBfxxDm6spEV1CbcEfpWF6Sz9ju97ez4e6w==" saltValue="VIGWMe4p6Bi9R79DA9i5tQ=="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G353"/>
  <sheetViews>
    <sheetView workbookViewId="0">
      <selection activeCell="G90" sqref="G90"/>
    </sheetView>
  </sheetViews>
  <sheetFormatPr defaultRowHeight="12.75" x14ac:dyDescent="0.2"/>
  <cols>
    <col min="1" max="1" width="7.140625" style="56" customWidth="1"/>
    <col min="2" max="2" width="8.85546875" style="56" customWidth="1"/>
    <col min="3" max="3" width="18.140625" style="33" customWidth="1"/>
    <col min="4" max="4" width="11.42578125" style="144" customWidth="1"/>
    <col min="5" max="5" width="9.140625" style="130" customWidth="1"/>
    <col min="6" max="6" width="8.5703125" style="157" customWidth="1"/>
    <col min="7" max="7" width="10.85546875" style="35" customWidth="1"/>
    <col min="8" max="16384" width="9.140625" style="56"/>
  </cols>
  <sheetData>
    <row r="3" spans="1:6" x14ac:dyDescent="0.2">
      <c r="A3" s="56" t="s">
        <v>431</v>
      </c>
      <c r="D3" s="112"/>
      <c r="E3" s="113"/>
      <c r="F3" s="54"/>
    </row>
    <row r="4" spans="1:6" x14ac:dyDescent="0.2">
      <c r="D4" s="114" t="s">
        <v>432</v>
      </c>
      <c r="E4" s="115"/>
      <c r="F4" s="155"/>
    </row>
    <row r="5" spans="1:6" x14ac:dyDescent="0.2">
      <c r="D5" s="114" t="s">
        <v>433</v>
      </c>
      <c r="E5" s="115"/>
      <c r="F5" s="155"/>
    </row>
    <row r="6" spans="1:6" x14ac:dyDescent="0.2">
      <c r="D6" s="114"/>
      <c r="E6" s="115"/>
      <c r="F6" s="155"/>
    </row>
    <row r="7" spans="1:6" x14ac:dyDescent="0.2">
      <c r="D7" s="114" t="s">
        <v>434</v>
      </c>
      <c r="E7" s="115"/>
      <c r="F7" s="155"/>
    </row>
    <row r="8" spans="1:6" x14ac:dyDescent="0.2">
      <c r="D8" s="114" t="s">
        <v>435</v>
      </c>
      <c r="E8" s="115"/>
      <c r="F8" s="155"/>
    </row>
    <row r="9" spans="1:6" x14ac:dyDescent="0.2">
      <c r="D9" s="114"/>
      <c r="E9" s="115"/>
      <c r="F9" s="155"/>
    </row>
    <row r="10" spans="1:6" x14ac:dyDescent="0.2">
      <c r="D10" s="117" t="s">
        <v>706</v>
      </c>
      <c r="E10" s="115"/>
      <c r="F10" s="155"/>
    </row>
    <row r="11" spans="1:6" x14ac:dyDescent="0.2">
      <c r="D11" s="114"/>
      <c r="E11" s="115"/>
      <c r="F11" s="155"/>
    </row>
    <row r="12" spans="1:6" x14ac:dyDescent="0.2">
      <c r="D12" s="114" t="s">
        <v>436</v>
      </c>
      <c r="E12" s="115"/>
      <c r="F12" s="155"/>
    </row>
    <row r="13" spans="1:6" x14ac:dyDescent="0.2">
      <c r="C13" s="33" t="s">
        <v>484</v>
      </c>
      <c r="D13" s="114" t="s">
        <v>707</v>
      </c>
      <c r="E13" s="115"/>
      <c r="F13" s="155"/>
    </row>
    <row r="14" spans="1:6" x14ac:dyDescent="0.2">
      <c r="D14" s="114"/>
      <c r="E14" s="115"/>
      <c r="F14" s="156"/>
    </row>
    <row r="15" spans="1:6" x14ac:dyDescent="0.2">
      <c r="D15" s="34"/>
      <c r="E15" s="118"/>
      <c r="F15" s="53"/>
    </row>
    <row r="16" spans="1:6" x14ac:dyDescent="0.2">
      <c r="D16" s="34" t="s">
        <v>377</v>
      </c>
      <c r="E16" s="118"/>
      <c r="F16" s="53"/>
    </row>
    <row r="17" spans="1:7" x14ac:dyDescent="0.2">
      <c r="D17" s="34"/>
      <c r="E17" s="118"/>
      <c r="F17" s="53"/>
    </row>
    <row r="18" spans="1:7" x14ac:dyDescent="0.2">
      <c r="D18" s="112" t="s">
        <v>438</v>
      </c>
      <c r="E18" s="118"/>
      <c r="F18" s="53"/>
    </row>
    <row r="19" spans="1:7" x14ac:dyDescent="0.2">
      <c r="D19" s="112"/>
      <c r="E19" s="118"/>
      <c r="F19" s="53"/>
    </row>
    <row r="20" spans="1:7" x14ac:dyDescent="0.2">
      <c r="A20" s="38" t="s">
        <v>486</v>
      </c>
      <c r="D20" s="34"/>
      <c r="E20" s="118"/>
      <c r="F20" s="53"/>
    </row>
    <row r="21" spans="1:7" x14ac:dyDescent="0.2">
      <c r="A21" s="38"/>
      <c r="D21" s="34"/>
      <c r="E21" s="118"/>
      <c r="F21" s="53"/>
    </row>
    <row r="22" spans="1:7" x14ac:dyDescent="0.2">
      <c r="A22" s="56" t="s">
        <v>487</v>
      </c>
      <c r="D22" s="34"/>
      <c r="E22" s="118"/>
      <c r="F22" s="53"/>
      <c r="G22" s="35">
        <f>G90</f>
        <v>0</v>
      </c>
    </row>
    <row r="23" spans="1:7" x14ac:dyDescent="0.2">
      <c r="D23" s="34"/>
      <c r="E23" s="118"/>
      <c r="F23" s="53"/>
    </row>
    <row r="24" spans="1:7" x14ac:dyDescent="0.2">
      <c r="A24" s="56" t="s">
        <v>488</v>
      </c>
      <c r="D24" s="34"/>
      <c r="E24" s="118"/>
      <c r="F24" s="53"/>
      <c r="G24" s="35">
        <f>G102</f>
        <v>0</v>
      </c>
    </row>
    <row r="25" spans="1:7" x14ac:dyDescent="0.2">
      <c r="D25" s="34"/>
      <c r="E25" s="118"/>
      <c r="F25" s="53"/>
    </row>
    <row r="26" spans="1:7" x14ac:dyDescent="0.2">
      <c r="A26" s="56" t="s">
        <v>585</v>
      </c>
      <c r="B26" s="39"/>
      <c r="C26" s="40"/>
      <c r="D26" s="130"/>
      <c r="F26" s="35"/>
      <c r="G26" s="35">
        <f>G114</f>
        <v>0</v>
      </c>
    </row>
    <row r="27" spans="1:7" x14ac:dyDescent="0.2">
      <c r="D27" s="34"/>
      <c r="E27" s="118"/>
      <c r="F27" s="53"/>
    </row>
    <row r="28" spans="1:7" x14ac:dyDescent="0.2">
      <c r="A28" s="56" t="s">
        <v>489</v>
      </c>
      <c r="D28" s="34"/>
      <c r="E28" s="118"/>
      <c r="F28" s="53"/>
      <c r="G28" s="35">
        <f>G126</f>
        <v>0</v>
      </c>
    </row>
    <row r="29" spans="1:7" x14ac:dyDescent="0.2">
      <c r="D29" s="34"/>
      <c r="E29" s="118"/>
      <c r="F29" s="53"/>
    </row>
    <row r="30" spans="1:7" x14ac:dyDescent="0.2">
      <c r="A30" s="56" t="s">
        <v>490</v>
      </c>
      <c r="D30" s="34"/>
      <c r="E30" s="118"/>
      <c r="F30" s="53"/>
      <c r="G30" s="35">
        <f>G139</f>
        <v>0</v>
      </c>
    </row>
    <row r="31" spans="1:7" x14ac:dyDescent="0.2">
      <c r="D31" s="34"/>
      <c r="E31" s="118"/>
      <c r="F31" s="53"/>
    </row>
    <row r="32" spans="1:7" x14ac:dyDescent="0.2">
      <c r="A32" s="56" t="s">
        <v>491</v>
      </c>
      <c r="D32" s="34"/>
      <c r="E32" s="118"/>
      <c r="F32" s="53"/>
    </row>
    <row r="33" spans="1:7" x14ac:dyDescent="0.2">
      <c r="A33" s="56" t="s">
        <v>492</v>
      </c>
      <c r="D33" s="34"/>
      <c r="E33" s="118"/>
      <c r="F33" s="53"/>
      <c r="G33" s="35">
        <f>G151</f>
        <v>0</v>
      </c>
    </row>
    <row r="34" spans="1:7" x14ac:dyDescent="0.2">
      <c r="D34" s="34"/>
      <c r="E34" s="118"/>
      <c r="F34" s="53"/>
    </row>
    <row r="35" spans="1:7" x14ac:dyDescent="0.2">
      <c r="A35" s="38" t="s">
        <v>493</v>
      </c>
      <c r="D35" s="34"/>
      <c r="E35" s="118"/>
      <c r="F35" s="53"/>
    </row>
    <row r="36" spans="1:7" x14ac:dyDescent="0.2">
      <c r="A36" s="38"/>
      <c r="D36" s="34"/>
      <c r="E36" s="118"/>
      <c r="F36" s="53"/>
    </row>
    <row r="37" spans="1:7" x14ac:dyDescent="0.2">
      <c r="A37" s="56" t="s">
        <v>586</v>
      </c>
      <c r="D37" s="34"/>
      <c r="E37" s="36"/>
      <c r="F37" s="53"/>
    </row>
    <row r="38" spans="1:7" x14ac:dyDescent="0.2">
      <c r="D38" s="34"/>
      <c r="E38" s="36"/>
      <c r="F38" s="53"/>
    </row>
    <row r="39" spans="1:7" x14ac:dyDescent="0.2">
      <c r="A39" s="56" t="s">
        <v>587</v>
      </c>
      <c r="D39" s="34"/>
      <c r="E39" s="36"/>
      <c r="F39" s="53"/>
    </row>
    <row r="40" spans="1:7" x14ac:dyDescent="0.2">
      <c r="A40" s="56" t="s">
        <v>588</v>
      </c>
      <c r="D40" s="34"/>
      <c r="E40" s="36"/>
      <c r="F40" s="53"/>
      <c r="G40" s="35">
        <f>G180</f>
        <v>0</v>
      </c>
    </row>
    <row r="41" spans="1:7" x14ac:dyDescent="0.2">
      <c r="D41" s="34"/>
      <c r="E41" s="36"/>
      <c r="F41" s="53"/>
    </row>
    <row r="42" spans="1:7" x14ac:dyDescent="0.2">
      <c r="A42" s="56" t="s">
        <v>589</v>
      </c>
      <c r="D42" s="34"/>
      <c r="E42" s="36"/>
      <c r="F42" s="53"/>
      <c r="G42" s="35">
        <f>G194</f>
        <v>0</v>
      </c>
    </row>
    <row r="43" spans="1:7" x14ac:dyDescent="0.2">
      <c r="A43" s="38"/>
      <c r="D43" s="34"/>
      <c r="E43" s="118"/>
      <c r="F43" s="53"/>
    </row>
    <row r="44" spans="1:7" x14ac:dyDescent="0.2">
      <c r="A44" s="38" t="s">
        <v>494</v>
      </c>
      <c r="D44" s="34"/>
      <c r="E44" s="118"/>
      <c r="F44" s="53"/>
    </row>
    <row r="45" spans="1:7" x14ac:dyDescent="0.2">
      <c r="A45" s="38"/>
      <c r="D45" s="34"/>
      <c r="E45" s="118"/>
      <c r="F45" s="53"/>
    </row>
    <row r="46" spans="1:7" x14ac:dyDescent="0.2">
      <c r="A46" s="56" t="s">
        <v>495</v>
      </c>
      <c r="D46" s="34"/>
      <c r="E46" s="145"/>
      <c r="F46" s="53"/>
      <c r="G46" s="35">
        <f>G206</f>
        <v>0</v>
      </c>
    </row>
    <row r="47" spans="1:7" x14ac:dyDescent="0.2">
      <c r="A47" s="38"/>
      <c r="D47" s="34"/>
      <c r="E47" s="118"/>
      <c r="F47" s="53"/>
    </row>
    <row r="48" spans="1:7" x14ac:dyDescent="0.2">
      <c r="A48" s="38" t="s">
        <v>497</v>
      </c>
      <c r="D48" s="34"/>
      <c r="E48" s="118"/>
      <c r="F48" s="53"/>
    </row>
    <row r="49" spans="1:7" x14ac:dyDescent="0.2">
      <c r="A49" s="38"/>
      <c r="D49" s="34"/>
      <c r="E49" s="118"/>
      <c r="F49" s="53"/>
    </row>
    <row r="50" spans="1:7" x14ac:dyDescent="0.2">
      <c r="A50" s="56" t="s">
        <v>498</v>
      </c>
      <c r="D50" s="34"/>
      <c r="E50" s="118"/>
      <c r="F50" s="53"/>
      <c r="G50" s="35">
        <f>G244</f>
        <v>0</v>
      </c>
    </row>
    <row r="51" spans="1:7" x14ac:dyDescent="0.2">
      <c r="D51" s="34"/>
      <c r="E51" s="118"/>
      <c r="F51" s="53"/>
    </row>
    <row r="52" spans="1:7" x14ac:dyDescent="0.2">
      <c r="A52" s="56" t="s">
        <v>590</v>
      </c>
      <c r="D52" s="34"/>
      <c r="E52" s="118"/>
      <c r="F52" s="53"/>
      <c r="G52" s="35">
        <f>G265</f>
        <v>0</v>
      </c>
    </row>
    <row r="53" spans="1:7" x14ac:dyDescent="0.2">
      <c r="D53" s="34"/>
      <c r="E53" s="118"/>
      <c r="F53" s="53"/>
    </row>
    <row r="54" spans="1:7" x14ac:dyDescent="0.2">
      <c r="A54" s="56" t="s">
        <v>499</v>
      </c>
      <c r="D54" s="34"/>
      <c r="E54" s="118"/>
      <c r="F54" s="53"/>
      <c r="G54" s="35">
        <f>G311</f>
        <v>0</v>
      </c>
    </row>
    <row r="55" spans="1:7" x14ac:dyDescent="0.2">
      <c r="D55" s="34"/>
      <c r="E55" s="118"/>
      <c r="F55" s="53"/>
    </row>
    <row r="56" spans="1:7" x14ac:dyDescent="0.2">
      <c r="B56" s="56" t="s">
        <v>591</v>
      </c>
      <c r="C56" s="56"/>
      <c r="D56" s="33"/>
      <c r="E56" s="34"/>
      <c r="F56" s="53"/>
      <c r="G56" s="35">
        <f>G334</f>
        <v>0</v>
      </c>
    </row>
    <row r="57" spans="1:7" x14ac:dyDescent="0.2">
      <c r="A57" s="46"/>
      <c r="B57" s="46"/>
      <c r="C57" s="119"/>
      <c r="D57" s="120"/>
      <c r="E57" s="121"/>
      <c r="F57" s="55"/>
      <c r="G57" s="122"/>
    </row>
    <row r="58" spans="1:7" x14ac:dyDescent="0.2">
      <c r="A58" s="37"/>
      <c r="B58" s="37"/>
      <c r="C58" s="125"/>
      <c r="D58" s="126"/>
      <c r="E58" s="113"/>
      <c r="F58" s="54"/>
      <c r="G58" s="127"/>
    </row>
    <row r="59" spans="1:7" x14ac:dyDescent="0.2">
      <c r="A59" s="38" t="s">
        <v>592</v>
      </c>
      <c r="D59" s="34"/>
      <c r="E59" s="118"/>
      <c r="F59" s="53"/>
    </row>
    <row r="60" spans="1:7" x14ac:dyDescent="0.2">
      <c r="A60" s="38"/>
      <c r="D60" s="34"/>
      <c r="E60" s="118"/>
      <c r="F60" s="53"/>
    </row>
    <row r="61" spans="1:7" x14ac:dyDescent="0.2">
      <c r="A61" s="56" t="s">
        <v>593</v>
      </c>
      <c r="D61" s="34"/>
      <c r="E61" s="118"/>
      <c r="F61" s="53"/>
      <c r="G61" s="35">
        <f>G351</f>
        <v>0</v>
      </c>
    </row>
    <row r="62" spans="1:7" x14ac:dyDescent="0.2">
      <c r="D62" s="34"/>
      <c r="E62" s="118"/>
      <c r="F62" s="53"/>
    </row>
    <row r="63" spans="1:7" x14ac:dyDescent="0.2">
      <c r="A63" s="123"/>
      <c r="B63" s="124"/>
      <c r="C63" s="125"/>
      <c r="D63" s="126"/>
      <c r="E63" s="113"/>
      <c r="F63" s="54"/>
      <c r="G63" s="127"/>
    </row>
    <row r="64" spans="1:7" x14ac:dyDescent="0.2">
      <c r="A64" s="123"/>
      <c r="B64" s="124"/>
      <c r="C64" s="125"/>
      <c r="D64" s="126" t="s">
        <v>444</v>
      </c>
      <c r="E64" s="113"/>
      <c r="F64" s="54"/>
      <c r="G64" s="128">
        <f>SUM(G20:G63)</f>
        <v>0</v>
      </c>
    </row>
    <row r="65" spans="1:7" x14ac:dyDescent="0.2">
      <c r="A65" s="123"/>
      <c r="B65" s="124"/>
      <c r="C65" s="125"/>
      <c r="D65" s="126"/>
      <c r="E65" s="113"/>
      <c r="F65" s="54"/>
      <c r="G65" s="128"/>
    </row>
    <row r="66" spans="1:7" x14ac:dyDescent="0.2">
      <c r="A66" s="38"/>
      <c r="B66" s="124"/>
      <c r="C66" s="125"/>
      <c r="D66" s="126"/>
      <c r="E66" s="113"/>
      <c r="F66" s="54"/>
      <c r="G66" s="128"/>
    </row>
    <row r="67" spans="1:7" x14ac:dyDescent="0.2">
      <c r="A67" s="46"/>
      <c r="B67" s="46"/>
      <c r="C67" s="119"/>
      <c r="D67" s="120"/>
      <c r="E67" s="121"/>
      <c r="F67" s="55"/>
      <c r="G67" s="122"/>
    </row>
    <row r="68" spans="1:7" x14ac:dyDescent="0.2">
      <c r="A68" s="123"/>
      <c r="B68" s="124"/>
      <c r="C68" s="125"/>
      <c r="D68" s="126"/>
      <c r="E68" s="113"/>
      <c r="F68" s="54"/>
      <c r="G68" s="127"/>
    </row>
    <row r="69" spans="1:7" x14ac:dyDescent="0.2">
      <c r="A69" s="123"/>
      <c r="B69" s="124"/>
      <c r="C69" s="125"/>
      <c r="D69" s="126" t="s">
        <v>445</v>
      </c>
      <c r="E69" s="113"/>
      <c r="F69" s="54"/>
      <c r="G69" s="128">
        <f>SUM(G64:G68)</f>
        <v>0</v>
      </c>
    </row>
    <row r="70" spans="1:7" x14ac:dyDescent="0.2">
      <c r="A70" s="123"/>
      <c r="B70" s="124"/>
      <c r="C70" s="125"/>
      <c r="D70" s="126"/>
      <c r="E70" s="113"/>
      <c r="F70" s="54"/>
      <c r="G70" s="128"/>
    </row>
    <row r="71" spans="1:7" x14ac:dyDescent="0.2">
      <c r="A71" s="37"/>
      <c r="B71" s="37"/>
      <c r="C71" s="125"/>
      <c r="D71" s="126"/>
      <c r="E71" s="113"/>
      <c r="F71" s="54"/>
      <c r="G71" s="129"/>
    </row>
    <row r="72" spans="1:7" x14ac:dyDescent="0.2">
      <c r="A72" s="37"/>
      <c r="C72" s="125"/>
      <c r="D72" s="126"/>
      <c r="F72" s="54"/>
      <c r="G72" s="131"/>
    </row>
    <row r="73" spans="1:7" x14ac:dyDescent="0.2">
      <c r="A73" s="37"/>
      <c r="B73" s="37"/>
      <c r="C73" s="125"/>
      <c r="D73" s="126"/>
      <c r="F73" s="54"/>
      <c r="G73" s="131"/>
    </row>
    <row r="74" spans="1:7" x14ac:dyDescent="0.2">
      <c r="A74" s="37"/>
      <c r="B74" s="37"/>
      <c r="C74" s="125"/>
      <c r="D74" s="126"/>
      <c r="E74" s="113"/>
      <c r="F74" s="54"/>
      <c r="G74" s="129"/>
    </row>
    <row r="75" spans="1:7" ht="15.75" x14ac:dyDescent="0.25">
      <c r="A75" s="37"/>
      <c r="B75" s="132" t="s">
        <v>439</v>
      </c>
      <c r="C75" s="125"/>
      <c r="D75" s="126"/>
      <c r="E75" s="113"/>
      <c r="F75" s="54"/>
      <c r="G75" s="129"/>
    </row>
    <row r="76" spans="1:7" x14ac:dyDescent="0.2">
      <c r="A76" s="37"/>
      <c r="B76" s="37"/>
      <c r="C76" s="125"/>
      <c r="D76" s="126"/>
      <c r="E76" s="113"/>
      <c r="F76" s="54"/>
      <c r="G76" s="129"/>
    </row>
    <row r="77" spans="1:7" ht="15.75" x14ac:dyDescent="0.25">
      <c r="A77" s="37"/>
      <c r="B77" s="52" t="s">
        <v>486</v>
      </c>
      <c r="C77" s="39"/>
      <c r="D77" s="40"/>
      <c r="E77" s="113"/>
      <c r="F77" s="54"/>
    </row>
    <row r="78" spans="1:7" x14ac:dyDescent="0.2">
      <c r="A78" s="37"/>
      <c r="C78" s="39"/>
      <c r="D78" s="40"/>
      <c r="E78" s="113"/>
      <c r="F78" s="54"/>
    </row>
    <row r="79" spans="1:7" x14ac:dyDescent="0.2">
      <c r="A79" s="37"/>
      <c r="B79" s="38" t="s">
        <v>500</v>
      </c>
      <c r="C79" s="39"/>
      <c r="D79" s="40"/>
      <c r="E79" s="113"/>
      <c r="F79" s="54"/>
    </row>
    <row r="80" spans="1:7" x14ac:dyDescent="0.2">
      <c r="A80" s="37"/>
      <c r="C80" s="39"/>
      <c r="D80" s="40"/>
      <c r="E80" s="113"/>
      <c r="F80" s="54"/>
    </row>
    <row r="81" spans="1:7" x14ac:dyDescent="0.2">
      <c r="A81" s="38" t="s">
        <v>447</v>
      </c>
      <c r="B81" s="38" t="s">
        <v>448</v>
      </c>
      <c r="C81" s="42" t="s">
        <v>449</v>
      </c>
      <c r="D81" s="43" t="s">
        <v>450</v>
      </c>
      <c r="E81" s="113" t="s">
        <v>451</v>
      </c>
      <c r="F81" s="54" t="s">
        <v>452</v>
      </c>
      <c r="G81" s="45" t="s">
        <v>453</v>
      </c>
    </row>
    <row r="82" spans="1:7" x14ac:dyDescent="0.2">
      <c r="A82" s="37"/>
      <c r="C82" s="39"/>
      <c r="D82" s="40"/>
      <c r="E82" s="113"/>
      <c r="F82" s="54"/>
    </row>
    <row r="83" spans="1:7" x14ac:dyDescent="0.2">
      <c r="A83" s="56" t="s">
        <v>454</v>
      </c>
      <c r="B83" s="56" t="s">
        <v>594</v>
      </c>
      <c r="C83" s="56" t="s">
        <v>507</v>
      </c>
      <c r="D83" s="56"/>
      <c r="F83" s="33"/>
      <c r="G83" s="146"/>
    </row>
    <row r="84" spans="1:7" x14ac:dyDescent="0.2">
      <c r="C84" s="56" t="s">
        <v>508</v>
      </c>
      <c r="D84" s="56"/>
      <c r="F84" s="33"/>
      <c r="G84" s="146"/>
    </row>
    <row r="85" spans="1:7" x14ac:dyDescent="0.2">
      <c r="C85" s="56" t="s">
        <v>509</v>
      </c>
      <c r="D85" s="56"/>
      <c r="F85" s="33"/>
      <c r="G85" s="146"/>
    </row>
    <row r="86" spans="1:7" x14ac:dyDescent="0.2">
      <c r="C86" s="56" t="s">
        <v>595</v>
      </c>
      <c r="D86" s="56"/>
      <c r="F86" s="33"/>
      <c r="G86" s="146"/>
    </row>
    <row r="87" spans="1:7" x14ac:dyDescent="0.2">
      <c r="C87" s="56" t="s">
        <v>596</v>
      </c>
      <c r="D87" s="56"/>
      <c r="F87" s="33"/>
      <c r="G87" s="146"/>
    </row>
    <row r="88" spans="1:7" x14ac:dyDescent="0.2">
      <c r="C88" s="56"/>
      <c r="D88" s="56" t="s">
        <v>128</v>
      </c>
      <c r="E88" s="130">
        <v>391</v>
      </c>
      <c r="F88" s="232"/>
      <c r="G88" s="200">
        <f>ROUND(E88*F88,2)</f>
        <v>0</v>
      </c>
    </row>
    <row r="89" spans="1:7" x14ac:dyDescent="0.2">
      <c r="A89" s="37"/>
      <c r="C89" s="39"/>
      <c r="D89" s="40"/>
      <c r="E89" s="113"/>
      <c r="F89" s="225"/>
    </row>
    <row r="90" spans="1:7" x14ac:dyDescent="0.2">
      <c r="A90" s="37"/>
      <c r="C90" s="39"/>
      <c r="D90" s="43" t="s">
        <v>444</v>
      </c>
      <c r="E90" s="113"/>
      <c r="F90" s="225"/>
      <c r="G90" s="35">
        <f>SUM(G78:G88)</f>
        <v>0</v>
      </c>
    </row>
    <row r="91" spans="1:7" x14ac:dyDescent="0.2">
      <c r="A91" s="37"/>
      <c r="C91" s="39"/>
      <c r="D91" s="43"/>
      <c r="E91" s="113"/>
      <c r="F91" s="225"/>
    </row>
    <row r="92" spans="1:7" x14ac:dyDescent="0.2">
      <c r="A92" s="37"/>
      <c r="C92" s="39"/>
      <c r="D92" s="40"/>
      <c r="E92" s="113"/>
      <c r="F92" s="225"/>
    </row>
    <row r="93" spans="1:7" x14ac:dyDescent="0.2">
      <c r="A93" s="37"/>
      <c r="B93" s="38" t="s">
        <v>512</v>
      </c>
      <c r="C93" s="39"/>
      <c r="D93" s="40"/>
      <c r="E93" s="113"/>
      <c r="F93" s="225"/>
    </row>
    <row r="94" spans="1:7" x14ac:dyDescent="0.2">
      <c r="A94" s="37"/>
      <c r="C94" s="39"/>
      <c r="D94" s="40"/>
      <c r="E94" s="113"/>
      <c r="F94" s="225"/>
    </row>
    <row r="95" spans="1:7" x14ac:dyDescent="0.2">
      <c r="A95" s="38" t="s">
        <v>447</v>
      </c>
      <c r="B95" s="38" t="s">
        <v>448</v>
      </c>
      <c r="C95" s="42" t="s">
        <v>449</v>
      </c>
      <c r="D95" s="43" t="s">
        <v>450</v>
      </c>
      <c r="E95" s="113" t="s">
        <v>451</v>
      </c>
      <c r="F95" s="225" t="s">
        <v>452</v>
      </c>
      <c r="G95" s="45" t="s">
        <v>453</v>
      </c>
    </row>
    <row r="96" spans="1:7" x14ac:dyDescent="0.2">
      <c r="A96" s="37"/>
      <c r="C96" s="39"/>
      <c r="D96" s="40"/>
      <c r="E96" s="113"/>
      <c r="F96" s="225"/>
    </row>
    <row r="97" spans="1:7" x14ac:dyDescent="0.2">
      <c r="A97" s="56" t="s">
        <v>454</v>
      </c>
      <c r="B97" s="56" t="s">
        <v>513</v>
      </c>
      <c r="C97" s="39" t="s">
        <v>514</v>
      </c>
      <c r="D97" s="40"/>
      <c r="E97" s="113"/>
      <c r="F97" s="225"/>
    </row>
    <row r="98" spans="1:7" x14ac:dyDescent="0.2">
      <c r="A98" s="37"/>
      <c r="C98" s="39" t="s">
        <v>515</v>
      </c>
      <c r="D98" s="40"/>
      <c r="E98" s="113"/>
      <c r="F98" s="225"/>
    </row>
    <row r="99" spans="1:7" x14ac:dyDescent="0.2">
      <c r="A99" s="37"/>
      <c r="C99" s="39"/>
      <c r="D99" s="40" t="s">
        <v>67</v>
      </c>
      <c r="E99" s="130">
        <v>54</v>
      </c>
      <c r="F99" s="224"/>
      <c r="G99" s="200">
        <f>ROUND(E99*F99,2)</f>
        <v>0</v>
      </c>
    </row>
    <row r="100" spans="1:7" x14ac:dyDescent="0.2">
      <c r="A100" s="46"/>
      <c r="B100" s="47"/>
      <c r="C100" s="48"/>
      <c r="D100" s="49"/>
      <c r="E100" s="121"/>
      <c r="F100" s="226"/>
      <c r="G100" s="51"/>
    </row>
    <row r="101" spans="1:7" x14ac:dyDescent="0.2">
      <c r="A101" s="37"/>
      <c r="C101" s="39"/>
      <c r="D101" s="40"/>
      <c r="E101" s="113"/>
      <c r="F101" s="225"/>
    </row>
    <row r="102" spans="1:7" x14ac:dyDescent="0.2">
      <c r="A102" s="37"/>
      <c r="C102" s="39"/>
      <c r="D102" s="43" t="s">
        <v>444</v>
      </c>
      <c r="E102" s="113"/>
      <c r="F102" s="225"/>
      <c r="G102" s="35">
        <f>SUM(G97:G100)</f>
        <v>0</v>
      </c>
    </row>
    <row r="103" spans="1:7" x14ac:dyDescent="0.2">
      <c r="A103" s="37"/>
      <c r="C103" s="39"/>
      <c r="D103" s="43"/>
      <c r="E103" s="113"/>
      <c r="F103" s="225"/>
    </row>
    <row r="104" spans="1:7" x14ac:dyDescent="0.2">
      <c r="A104" s="37"/>
      <c r="B104" s="38" t="s">
        <v>597</v>
      </c>
      <c r="C104" s="39"/>
      <c r="D104" s="40"/>
      <c r="E104" s="113"/>
      <c r="F104" s="225"/>
    </row>
    <row r="105" spans="1:7" x14ac:dyDescent="0.2">
      <c r="A105" s="37"/>
      <c r="C105" s="39"/>
      <c r="D105" s="40"/>
      <c r="E105" s="113"/>
      <c r="F105" s="225"/>
    </row>
    <row r="106" spans="1:7" x14ac:dyDescent="0.2">
      <c r="A106" s="38" t="s">
        <v>447</v>
      </c>
      <c r="B106" s="38" t="s">
        <v>448</v>
      </c>
      <c r="C106" s="42" t="s">
        <v>449</v>
      </c>
      <c r="D106" s="43" t="s">
        <v>450</v>
      </c>
      <c r="E106" s="113" t="s">
        <v>451</v>
      </c>
      <c r="F106" s="225" t="s">
        <v>452</v>
      </c>
      <c r="G106" s="45" t="s">
        <v>453</v>
      </c>
    </row>
    <row r="107" spans="1:7" x14ac:dyDescent="0.2">
      <c r="A107" s="37"/>
      <c r="C107" s="39"/>
      <c r="D107" s="40"/>
      <c r="E107" s="113"/>
      <c r="F107" s="225"/>
    </row>
    <row r="108" spans="1:7" x14ac:dyDescent="0.2">
      <c r="A108" s="56" t="s">
        <v>454</v>
      </c>
      <c r="B108" s="56" t="s">
        <v>598</v>
      </c>
      <c r="C108" s="39" t="s">
        <v>599</v>
      </c>
      <c r="D108" s="40"/>
      <c r="E108" s="113"/>
      <c r="F108" s="225"/>
    </row>
    <row r="109" spans="1:7" x14ac:dyDescent="0.2">
      <c r="A109" s="37"/>
      <c r="C109" s="39" t="s">
        <v>600</v>
      </c>
      <c r="D109" s="40"/>
      <c r="E109" s="113"/>
      <c r="F109" s="225"/>
    </row>
    <row r="110" spans="1:7" x14ac:dyDescent="0.2">
      <c r="A110" s="37"/>
      <c r="C110" s="39" t="s">
        <v>601</v>
      </c>
      <c r="D110" s="40"/>
      <c r="E110" s="113"/>
      <c r="F110" s="225"/>
    </row>
    <row r="111" spans="1:7" x14ac:dyDescent="0.2">
      <c r="A111" s="37"/>
      <c r="C111" s="39"/>
      <c r="D111" s="40" t="s">
        <v>67</v>
      </c>
      <c r="E111" s="130">
        <v>51</v>
      </c>
      <c r="F111" s="224"/>
      <c r="G111" s="200">
        <f>ROUND(E111*F111,2)</f>
        <v>0</v>
      </c>
    </row>
    <row r="112" spans="1:7" x14ac:dyDescent="0.2">
      <c r="A112" s="46"/>
      <c r="B112" s="47"/>
      <c r="C112" s="48"/>
      <c r="D112" s="49"/>
      <c r="E112" s="121"/>
      <c r="F112" s="226"/>
      <c r="G112" s="51"/>
    </row>
    <row r="113" spans="1:7" x14ac:dyDescent="0.2">
      <c r="A113" s="37"/>
      <c r="C113" s="39"/>
      <c r="D113" s="40"/>
      <c r="E113" s="113"/>
      <c r="F113" s="225"/>
    </row>
    <row r="114" spans="1:7" x14ac:dyDescent="0.2">
      <c r="A114" s="37"/>
      <c r="C114" s="39"/>
      <c r="D114" s="43" t="s">
        <v>444</v>
      </c>
      <c r="E114" s="113"/>
      <c r="F114" s="225"/>
      <c r="G114" s="35">
        <f>SUM(G108:G112)</f>
        <v>0</v>
      </c>
    </row>
    <row r="115" spans="1:7" x14ac:dyDescent="0.2">
      <c r="A115" s="37"/>
      <c r="C115" s="39"/>
      <c r="D115" s="43"/>
      <c r="E115" s="113"/>
      <c r="F115" s="225"/>
    </row>
    <row r="116" spans="1:7" x14ac:dyDescent="0.2">
      <c r="A116" s="37"/>
      <c r="C116" s="39"/>
      <c r="D116" s="43"/>
      <c r="E116" s="113"/>
      <c r="F116" s="225"/>
    </row>
    <row r="117" spans="1:7" x14ac:dyDescent="0.2">
      <c r="A117" s="37"/>
      <c r="B117" s="38" t="s">
        <v>516</v>
      </c>
      <c r="C117" s="39"/>
      <c r="D117" s="40"/>
      <c r="E117" s="113"/>
      <c r="F117" s="225"/>
    </row>
    <row r="118" spans="1:7" x14ac:dyDescent="0.2">
      <c r="A118" s="37"/>
      <c r="C118" s="39"/>
      <c r="D118" s="40"/>
      <c r="E118" s="113"/>
      <c r="F118" s="225"/>
    </row>
    <row r="119" spans="1:7" x14ac:dyDescent="0.2">
      <c r="A119" s="38" t="s">
        <v>447</v>
      </c>
      <c r="B119" s="38" t="s">
        <v>448</v>
      </c>
      <c r="C119" s="42" t="s">
        <v>449</v>
      </c>
      <c r="D119" s="43" t="s">
        <v>450</v>
      </c>
      <c r="E119" s="113" t="s">
        <v>451</v>
      </c>
      <c r="F119" s="225" t="s">
        <v>452</v>
      </c>
      <c r="G119" s="45" t="s">
        <v>453</v>
      </c>
    </row>
    <row r="120" spans="1:7" x14ac:dyDescent="0.2">
      <c r="A120" s="38"/>
      <c r="B120" s="38"/>
      <c r="C120" s="42"/>
      <c r="D120" s="40"/>
      <c r="F120" s="224"/>
    </row>
    <row r="121" spans="1:7" x14ac:dyDescent="0.2">
      <c r="A121" s="56" t="s">
        <v>454</v>
      </c>
      <c r="B121" s="56" t="s">
        <v>602</v>
      </c>
      <c r="C121" s="39" t="s">
        <v>603</v>
      </c>
      <c r="D121" s="43"/>
      <c r="E121" s="113"/>
      <c r="F121" s="225"/>
    </row>
    <row r="122" spans="1:7" x14ac:dyDescent="0.2">
      <c r="A122" s="38"/>
      <c r="B122" s="38"/>
      <c r="C122" s="39" t="s">
        <v>604</v>
      </c>
      <c r="D122" s="43"/>
      <c r="E122" s="113"/>
      <c r="F122" s="225"/>
    </row>
    <row r="123" spans="1:7" x14ac:dyDescent="0.2">
      <c r="A123" s="38"/>
      <c r="B123" s="38"/>
      <c r="C123" s="42"/>
      <c r="D123" s="40" t="s">
        <v>128</v>
      </c>
      <c r="E123" s="130">
        <v>108</v>
      </c>
      <c r="F123" s="224"/>
      <c r="G123" s="200">
        <f>ROUND(E123*F123,2)</f>
        <v>0</v>
      </c>
    </row>
    <row r="124" spans="1:7" x14ac:dyDescent="0.2">
      <c r="A124" s="46"/>
      <c r="B124" s="47"/>
      <c r="C124" s="48"/>
      <c r="D124" s="49"/>
      <c r="E124" s="121"/>
      <c r="F124" s="226"/>
      <c r="G124" s="51"/>
    </row>
    <row r="125" spans="1:7" x14ac:dyDescent="0.2">
      <c r="A125" s="37"/>
      <c r="C125" s="39"/>
      <c r="D125" s="40"/>
      <c r="E125" s="113"/>
      <c r="F125" s="225"/>
    </row>
    <row r="126" spans="1:7" x14ac:dyDescent="0.2">
      <c r="A126" s="37"/>
      <c r="C126" s="39"/>
      <c r="D126" s="43" t="s">
        <v>444</v>
      </c>
      <c r="E126" s="113"/>
      <c r="F126" s="225"/>
      <c r="G126" s="35">
        <f>SUM(G120:G124)</f>
        <v>0</v>
      </c>
    </row>
    <row r="127" spans="1:7" x14ac:dyDescent="0.2">
      <c r="A127" s="37"/>
      <c r="C127" s="39"/>
      <c r="D127" s="43"/>
      <c r="E127" s="113"/>
      <c r="F127" s="225"/>
    </row>
    <row r="128" spans="1:7" x14ac:dyDescent="0.2">
      <c r="A128" s="37"/>
      <c r="C128" s="39"/>
      <c r="D128" s="40"/>
      <c r="E128" s="113"/>
      <c r="F128" s="225"/>
    </row>
    <row r="129" spans="1:7" x14ac:dyDescent="0.2">
      <c r="A129" s="37"/>
      <c r="B129" s="38" t="s">
        <v>519</v>
      </c>
      <c r="C129" s="39"/>
      <c r="D129" s="40"/>
      <c r="E129" s="113"/>
      <c r="F129" s="225"/>
    </row>
    <row r="130" spans="1:7" x14ac:dyDescent="0.2">
      <c r="A130" s="37"/>
      <c r="C130" s="39"/>
      <c r="D130" s="40"/>
      <c r="E130" s="113"/>
      <c r="F130" s="225"/>
    </row>
    <row r="131" spans="1:7" x14ac:dyDescent="0.2">
      <c r="A131" s="38" t="s">
        <v>447</v>
      </c>
      <c r="B131" s="38" t="s">
        <v>448</v>
      </c>
      <c r="C131" s="42" t="s">
        <v>449</v>
      </c>
      <c r="D131" s="43" t="s">
        <v>450</v>
      </c>
      <c r="E131" s="113" t="s">
        <v>451</v>
      </c>
      <c r="F131" s="225" t="s">
        <v>452</v>
      </c>
      <c r="G131" s="45" t="s">
        <v>453</v>
      </c>
    </row>
    <row r="132" spans="1:7" x14ac:dyDescent="0.2">
      <c r="A132" s="37"/>
      <c r="C132" s="39"/>
      <c r="D132" s="40"/>
      <c r="E132" s="113"/>
      <c r="F132" s="225"/>
    </row>
    <row r="133" spans="1:7" x14ac:dyDescent="0.2">
      <c r="A133" s="56" t="s">
        <v>454</v>
      </c>
      <c r="B133" s="56" t="s">
        <v>605</v>
      </c>
      <c r="C133" s="39" t="s">
        <v>606</v>
      </c>
      <c r="D133" s="40"/>
      <c r="E133" s="113"/>
      <c r="F133" s="225"/>
    </row>
    <row r="134" spans="1:7" x14ac:dyDescent="0.2">
      <c r="A134" s="37"/>
      <c r="C134" s="39" t="s">
        <v>607</v>
      </c>
      <c r="D134" s="40"/>
      <c r="E134" s="113"/>
      <c r="F134" s="225"/>
    </row>
    <row r="135" spans="1:7" x14ac:dyDescent="0.2">
      <c r="A135" s="37"/>
      <c r="C135" s="39" t="s">
        <v>608</v>
      </c>
      <c r="D135" s="40"/>
      <c r="F135" s="224"/>
    </row>
    <row r="136" spans="1:7" x14ac:dyDescent="0.2">
      <c r="A136" s="37"/>
      <c r="C136" s="39"/>
      <c r="D136" s="40" t="s">
        <v>67</v>
      </c>
      <c r="E136" s="130">
        <v>29</v>
      </c>
      <c r="F136" s="224"/>
      <c r="G136" s="200">
        <f>ROUND(E136*F136,2)</f>
        <v>0</v>
      </c>
    </row>
    <row r="137" spans="1:7" x14ac:dyDescent="0.2">
      <c r="A137" s="46"/>
      <c r="B137" s="47"/>
      <c r="C137" s="48"/>
      <c r="D137" s="49"/>
      <c r="E137" s="121"/>
      <c r="F137" s="226"/>
      <c r="G137" s="51"/>
    </row>
    <row r="138" spans="1:7" x14ac:dyDescent="0.2">
      <c r="A138" s="37"/>
      <c r="C138" s="39"/>
      <c r="D138" s="40"/>
      <c r="E138" s="113"/>
      <c r="F138" s="225"/>
    </row>
    <row r="139" spans="1:7" x14ac:dyDescent="0.2">
      <c r="A139" s="37"/>
      <c r="C139" s="39"/>
      <c r="D139" s="43" t="s">
        <v>444</v>
      </c>
      <c r="E139" s="113"/>
      <c r="F139" s="225"/>
      <c r="G139" s="35">
        <f>SUM(G133:G136)</f>
        <v>0</v>
      </c>
    </row>
    <row r="140" spans="1:7" x14ac:dyDescent="0.2">
      <c r="A140" s="37"/>
      <c r="C140" s="39"/>
      <c r="D140" s="43"/>
      <c r="E140" s="113"/>
      <c r="F140" s="225"/>
    </row>
    <row r="141" spans="1:7" x14ac:dyDescent="0.2">
      <c r="A141" s="37"/>
      <c r="C141" s="39"/>
      <c r="D141" s="40"/>
      <c r="E141" s="113"/>
      <c r="F141" s="225"/>
    </row>
    <row r="142" spans="1:7" x14ac:dyDescent="0.2">
      <c r="A142" s="37"/>
      <c r="B142" s="38" t="s">
        <v>524</v>
      </c>
      <c r="C142" s="39"/>
      <c r="D142" s="40"/>
      <c r="E142" s="113"/>
      <c r="F142" s="225"/>
    </row>
    <row r="143" spans="1:7" x14ac:dyDescent="0.2">
      <c r="A143" s="37"/>
      <c r="C143" s="39"/>
      <c r="D143" s="40"/>
      <c r="E143" s="113"/>
      <c r="F143" s="225"/>
    </row>
    <row r="144" spans="1:7" x14ac:dyDescent="0.2">
      <c r="A144" s="38" t="s">
        <v>447</v>
      </c>
      <c r="B144" s="38" t="s">
        <v>448</v>
      </c>
      <c r="C144" s="42" t="s">
        <v>449</v>
      </c>
      <c r="D144" s="43" t="s">
        <v>450</v>
      </c>
      <c r="E144" s="113" t="s">
        <v>451</v>
      </c>
      <c r="F144" s="225" t="s">
        <v>452</v>
      </c>
      <c r="G144" s="45" t="s">
        <v>453</v>
      </c>
    </row>
    <row r="145" spans="1:7" x14ac:dyDescent="0.2">
      <c r="A145" s="37"/>
      <c r="C145" s="39"/>
      <c r="D145" s="40"/>
      <c r="E145" s="113"/>
      <c r="F145" s="225"/>
    </row>
    <row r="146" spans="1:7" x14ac:dyDescent="0.2">
      <c r="A146" s="56" t="s">
        <v>454</v>
      </c>
      <c r="B146" s="56" t="s">
        <v>525</v>
      </c>
      <c r="C146" s="39" t="s">
        <v>526</v>
      </c>
      <c r="D146" s="40"/>
      <c r="E146" s="138"/>
      <c r="F146" s="227"/>
    </row>
    <row r="147" spans="1:7" x14ac:dyDescent="0.2">
      <c r="A147" s="38"/>
      <c r="C147" s="39" t="s">
        <v>527</v>
      </c>
      <c r="D147" s="40"/>
      <c r="E147" s="138"/>
      <c r="F147" s="227"/>
    </row>
    <row r="148" spans="1:7" x14ac:dyDescent="0.2">
      <c r="A148" s="38"/>
      <c r="C148" s="39"/>
      <c r="D148" s="40" t="s">
        <v>528</v>
      </c>
      <c r="E148" s="130">
        <v>587</v>
      </c>
      <c r="F148" s="224"/>
      <c r="G148" s="200">
        <f>ROUND(E148*F148,2)</f>
        <v>0</v>
      </c>
    </row>
    <row r="149" spans="1:7" x14ac:dyDescent="0.2">
      <c r="A149" s="46"/>
      <c r="B149" s="47"/>
      <c r="C149" s="48"/>
      <c r="D149" s="49"/>
      <c r="E149" s="121"/>
      <c r="F149" s="226"/>
      <c r="G149" s="51"/>
    </row>
    <row r="150" spans="1:7" x14ac:dyDescent="0.2">
      <c r="A150" s="37"/>
      <c r="C150" s="39"/>
      <c r="D150" s="40"/>
      <c r="E150" s="113"/>
      <c r="F150" s="225"/>
    </row>
    <row r="151" spans="1:7" x14ac:dyDescent="0.2">
      <c r="A151" s="37"/>
      <c r="C151" s="39"/>
      <c r="D151" s="43" t="s">
        <v>444</v>
      </c>
      <c r="E151" s="113"/>
      <c r="F151" s="225"/>
      <c r="G151" s="35">
        <f>SUM(G148:G149)</f>
        <v>0</v>
      </c>
    </row>
    <row r="152" spans="1:7" x14ac:dyDescent="0.2">
      <c r="A152" s="37"/>
      <c r="C152" s="39"/>
      <c r="D152" s="43"/>
      <c r="E152" s="113"/>
      <c r="F152" s="225"/>
    </row>
    <row r="153" spans="1:7" ht="15.75" x14ac:dyDescent="0.25">
      <c r="A153" s="37"/>
      <c r="B153" s="52" t="s">
        <v>493</v>
      </c>
      <c r="C153" s="39"/>
      <c r="D153" s="40"/>
      <c r="E153" s="41"/>
      <c r="F153" s="225"/>
    </row>
    <row r="154" spans="1:7" x14ac:dyDescent="0.2">
      <c r="A154" s="37"/>
      <c r="C154" s="39"/>
      <c r="D154" s="40"/>
      <c r="E154" s="41"/>
      <c r="F154" s="225"/>
    </row>
    <row r="155" spans="1:7" x14ac:dyDescent="0.2">
      <c r="A155" s="37"/>
      <c r="B155" s="38" t="s">
        <v>609</v>
      </c>
      <c r="C155" s="39"/>
      <c r="D155" s="40"/>
      <c r="E155" s="41"/>
      <c r="F155" s="225"/>
    </row>
    <row r="156" spans="1:7" x14ac:dyDescent="0.2">
      <c r="A156" s="37"/>
      <c r="B156" s="38" t="s">
        <v>610</v>
      </c>
      <c r="C156" s="39"/>
      <c r="D156" s="40"/>
      <c r="E156" s="41"/>
      <c r="F156" s="225"/>
    </row>
    <row r="157" spans="1:7" x14ac:dyDescent="0.2">
      <c r="A157" s="37"/>
      <c r="B157" s="38" t="s">
        <v>611</v>
      </c>
      <c r="C157" s="39"/>
      <c r="D157" s="40"/>
      <c r="E157" s="41"/>
      <c r="F157" s="225"/>
    </row>
    <row r="158" spans="1:7" x14ac:dyDescent="0.2">
      <c r="A158" s="37"/>
      <c r="C158" s="39"/>
      <c r="D158" s="40"/>
      <c r="E158" s="41"/>
      <c r="F158" s="225"/>
    </row>
    <row r="159" spans="1:7" x14ac:dyDescent="0.2">
      <c r="A159" s="38" t="s">
        <v>447</v>
      </c>
      <c r="B159" s="38" t="s">
        <v>448</v>
      </c>
      <c r="C159" s="42" t="s">
        <v>449</v>
      </c>
      <c r="D159" s="43" t="s">
        <v>450</v>
      </c>
      <c r="E159" s="44" t="s">
        <v>451</v>
      </c>
      <c r="F159" s="225" t="s">
        <v>452</v>
      </c>
      <c r="G159" s="45" t="s">
        <v>453</v>
      </c>
    </row>
    <row r="160" spans="1:7" x14ac:dyDescent="0.2">
      <c r="A160" s="38"/>
      <c r="B160" s="38"/>
      <c r="C160" s="42"/>
      <c r="D160" s="43"/>
      <c r="E160" s="44"/>
      <c r="F160" s="225"/>
      <c r="G160" s="45"/>
    </row>
    <row r="161" spans="1:7" x14ac:dyDescent="0.2">
      <c r="A161" s="56" t="s">
        <v>454</v>
      </c>
      <c r="B161" s="56" t="s">
        <v>612</v>
      </c>
      <c r="C161" s="39" t="s">
        <v>613</v>
      </c>
      <c r="D161" s="40"/>
      <c r="E161" s="41"/>
      <c r="F161" s="225"/>
    </row>
    <row r="162" spans="1:7" x14ac:dyDescent="0.2">
      <c r="A162" s="37"/>
      <c r="C162" s="39" t="s">
        <v>614</v>
      </c>
      <c r="D162" s="40"/>
      <c r="E162" s="41"/>
      <c r="F162" s="225"/>
    </row>
    <row r="163" spans="1:7" x14ac:dyDescent="0.2">
      <c r="A163" s="37"/>
      <c r="C163" s="39" t="s">
        <v>615</v>
      </c>
      <c r="D163" s="40"/>
      <c r="E163" s="41"/>
      <c r="F163" s="225"/>
    </row>
    <row r="164" spans="1:7" x14ac:dyDescent="0.2">
      <c r="A164" s="37"/>
      <c r="C164" s="39" t="s">
        <v>616</v>
      </c>
      <c r="D164" s="40"/>
      <c r="E164" s="41"/>
      <c r="F164" s="225"/>
    </row>
    <row r="165" spans="1:7" x14ac:dyDescent="0.2">
      <c r="A165" s="37"/>
      <c r="C165" s="39"/>
      <c r="D165" s="40" t="s">
        <v>67</v>
      </c>
      <c r="E165" s="158">
        <v>19</v>
      </c>
      <c r="F165" s="224"/>
      <c r="G165" s="200">
        <f>ROUND(E165*F165,2)</f>
        <v>0</v>
      </c>
    </row>
    <row r="166" spans="1:7" x14ac:dyDescent="0.2">
      <c r="A166" s="38"/>
      <c r="B166" s="38"/>
      <c r="C166" s="42"/>
      <c r="D166" s="43"/>
      <c r="E166" s="44"/>
      <c r="F166" s="225"/>
      <c r="G166" s="45"/>
    </row>
    <row r="167" spans="1:7" x14ac:dyDescent="0.2">
      <c r="A167" s="56" t="s">
        <v>463</v>
      </c>
      <c r="B167" s="56" t="s">
        <v>617</v>
      </c>
      <c r="C167" s="39" t="s">
        <v>613</v>
      </c>
      <c r="D167" s="40"/>
      <c r="E167" s="41"/>
      <c r="F167" s="225"/>
    </row>
    <row r="168" spans="1:7" x14ac:dyDescent="0.2">
      <c r="A168" s="37"/>
      <c r="C168" s="39" t="s">
        <v>618</v>
      </c>
      <c r="D168" s="40"/>
      <c r="E168" s="41"/>
      <c r="F168" s="225"/>
    </row>
    <row r="169" spans="1:7" x14ac:dyDescent="0.2">
      <c r="A169" s="37"/>
      <c r="C169" s="39" t="s">
        <v>619</v>
      </c>
      <c r="D169" s="40"/>
      <c r="E169" s="41"/>
      <c r="F169" s="225"/>
    </row>
    <row r="170" spans="1:7" x14ac:dyDescent="0.2">
      <c r="A170" s="37"/>
      <c r="C170" s="39" t="s">
        <v>620</v>
      </c>
      <c r="D170" s="40"/>
      <c r="E170" s="41"/>
      <c r="F170" s="225"/>
    </row>
    <row r="171" spans="1:7" x14ac:dyDescent="0.2">
      <c r="A171" s="37"/>
      <c r="C171" s="39"/>
      <c r="D171" s="40" t="s">
        <v>67</v>
      </c>
      <c r="E171" s="158">
        <v>19</v>
      </c>
      <c r="F171" s="224"/>
      <c r="G171" s="200">
        <f>ROUND(E171*F171,2)</f>
        <v>0</v>
      </c>
    </row>
    <row r="172" spans="1:7" x14ac:dyDescent="0.2">
      <c r="A172" s="37"/>
      <c r="C172" s="39"/>
      <c r="D172" s="40"/>
      <c r="E172" s="41"/>
      <c r="F172" s="225"/>
    </row>
    <row r="173" spans="1:7" x14ac:dyDescent="0.2">
      <c r="A173" s="56" t="s">
        <v>468</v>
      </c>
      <c r="B173" s="56" t="s">
        <v>621</v>
      </c>
      <c r="C173" s="39" t="s">
        <v>613</v>
      </c>
      <c r="D173" s="40"/>
      <c r="E173" s="41"/>
      <c r="F173" s="225"/>
    </row>
    <row r="174" spans="1:7" x14ac:dyDescent="0.2">
      <c r="A174" s="37"/>
      <c r="C174" s="39" t="s">
        <v>622</v>
      </c>
      <c r="D174" s="40"/>
      <c r="E174" s="41"/>
      <c r="F174" s="225"/>
    </row>
    <row r="175" spans="1:7" x14ac:dyDescent="0.2">
      <c r="A175" s="37"/>
      <c r="C175" s="39" t="s">
        <v>623</v>
      </c>
      <c r="D175" s="40"/>
      <c r="E175" s="41"/>
      <c r="F175" s="225"/>
    </row>
    <row r="176" spans="1:7" x14ac:dyDescent="0.2">
      <c r="A176" s="37"/>
      <c r="C176" s="39" t="s">
        <v>624</v>
      </c>
      <c r="D176" s="40"/>
      <c r="E176" s="41"/>
      <c r="F176" s="225"/>
    </row>
    <row r="177" spans="1:7" x14ac:dyDescent="0.2">
      <c r="A177" s="37"/>
      <c r="C177" s="39"/>
      <c r="D177" s="40" t="s">
        <v>67</v>
      </c>
      <c r="E177" s="158">
        <v>19</v>
      </c>
      <c r="F177" s="224"/>
      <c r="G177" s="200">
        <f>ROUND(E177*F177,2)</f>
        <v>0</v>
      </c>
    </row>
    <row r="178" spans="1:7" x14ac:dyDescent="0.2">
      <c r="A178" s="46"/>
      <c r="B178" s="47"/>
      <c r="C178" s="48"/>
      <c r="D178" s="49"/>
      <c r="E178" s="50"/>
      <c r="F178" s="226"/>
      <c r="G178" s="51"/>
    </row>
    <row r="179" spans="1:7" x14ac:dyDescent="0.2">
      <c r="A179" s="37"/>
      <c r="C179" s="39"/>
      <c r="D179" s="40"/>
      <c r="E179" s="41"/>
      <c r="F179" s="225"/>
    </row>
    <row r="180" spans="1:7" x14ac:dyDescent="0.2">
      <c r="A180" s="37"/>
      <c r="C180" s="39"/>
      <c r="D180" s="43" t="s">
        <v>444</v>
      </c>
      <c r="E180" s="41"/>
      <c r="F180" s="225"/>
      <c r="G180" s="35">
        <f>SUM(G161:G179)</f>
        <v>0</v>
      </c>
    </row>
    <row r="181" spans="1:7" x14ac:dyDescent="0.2">
      <c r="A181" s="37"/>
      <c r="C181" s="39"/>
      <c r="D181" s="43"/>
      <c r="E181" s="41"/>
      <c r="F181" s="225"/>
    </row>
    <row r="182" spans="1:7" x14ac:dyDescent="0.2">
      <c r="A182" s="37"/>
      <c r="C182" s="39"/>
      <c r="D182" s="40"/>
      <c r="E182" s="41"/>
      <c r="F182" s="225"/>
    </row>
    <row r="183" spans="1:7" x14ac:dyDescent="0.2">
      <c r="A183" s="37"/>
      <c r="C183" s="39"/>
      <c r="D183" s="40"/>
      <c r="E183" s="41"/>
      <c r="F183" s="225"/>
    </row>
    <row r="184" spans="1:7" x14ac:dyDescent="0.2">
      <c r="A184" s="37"/>
      <c r="B184" s="38" t="s">
        <v>625</v>
      </c>
      <c r="C184" s="39"/>
      <c r="D184" s="40"/>
      <c r="E184" s="41"/>
      <c r="F184" s="225"/>
    </row>
    <row r="185" spans="1:7" x14ac:dyDescent="0.2">
      <c r="A185" s="37"/>
      <c r="B185" s="38" t="s">
        <v>626</v>
      </c>
      <c r="C185" s="39"/>
      <c r="D185" s="40"/>
      <c r="E185" s="41"/>
      <c r="F185" s="225"/>
    </row>
    <row r="186" spans="1:7" x14ac:dyDescent="0.2">
      <c r="A186" s="37"/>
      <c r="C186" s="39"/>
      <c r="D186" s="40"/>
      <c r="E186" s="41"/>
      <c r="F186" s="225"/>
    </row>
    <row r="187" spans="1:7" x14ac:dyDescent="0.2">
      <c r="A187" s="38" t="s">
        <v>447</v>
      </c>
      <c r="B187" s="38" t="s">
        <v>448</v>
      </c>
      <c r="C187" s="42" t="s">
        <v>449</v>
      </c>
      <c r="D187" s="43" t="s">
        <v>450</v>
      </c>
      <c r="E187" s="44" t="s">
        <v>451</v>
      </c>
      <c r="F187" s="225" t="s">
        <v>452</v>
      </c>
      <c r="G187" s="45" t="s">
        <v>453</v>
      </c>
    </row>
    <row r="188" spans="1:7" x14ac:dyDescent="0.2">
      <c r="A188" s="37"/>
      <c r="C188" s="39"/>
      <c r="D188" s="40"/>
      <c r="E188" s="41"/>
      <c r="F188" s="225"/>
    </row>
    <row r="189" spans="1:7" x14ac:dyDescent="0.2">
      <c r="A189" s="56" t="s">
        <v>454</v>
      </c>
      <c r="B189" s="56" t="s">
        <v>627</v>
      </c>
      <c r="C189" s="39" t="s">
        <v>628</v>
      </c>
      <c r="D189" s="40"/>
      <c r="E189" s="41"/>
      <c r="F189" s="225"/>
    </row>
    <row r="190" spans="1:7" x14ac:dyDescent="0.2">
      <c r="A190" s="37"/>
      <c r="C190" s="39" t="s">
        <v>629</v>
      </c>
      <c r="D190" s="40"/>
      <c r="E190" s="41"/>
      <c r="F190" s="225"/>
    </row>
    <row r="191" spans="1:7" x14ac:dyDescent="0.2">
      <c r="A191" s="37"/>
      <c r="C191" s="39"/>
      <c r="D191" s="40" t="s">
        <v>61</v>
      </c>
      <c r="E191" s="158">
        <v>6.2</v>
      </c>
      <c r="F191" s="224"/>
      <c r="G191" s="200">
        <f>ROUND(E191*F191,2)</f>
        <v>0</v>
      </c>
    </row>
    <row r="192" spans="1:7" x14ac:dyDescent="0.2">
      <c r="A192" s="46"/>
      <c r="B192" s="47"/>
      <c r="C192" s="48"/>
      <c r="D192" s="49"/>
      <c r="E192" s="50"/>
      <c r="F192" s="226"/>
      <c r="G192" s="51"/>
    </row>
    <row r="193" spans="1:7" x14ac:dyDescent="0.2">
      <c r="A193" s="37"/>
      <c r="C193" s="39"/>
      <c r="D193" s="40"/>
      <c r="E193" s="41"/>
      <c r="F193" s="225"/>
    </row>
    <row r="194" spans="1:7" x14ac:dyDescent="0.2">
      <c r="A194" s="37"/>
      <c r="C194" s="39"/>
      <c r="D194" s="43" t="s">
        <v>444</v>
      </c>
      <c r="E194" s="41"/>
      <c r="F194" s="225"/>
      <c r="G194" s="35">
        <f>SUM(G189:G193)</f>
        <v>0</v>
      </c>
    </row>
    <row r="195" spans="1:7" x14ac:dyDescent="0.2">
      <c r="A195" s="37"/>
      <c r="C195" s="39"/>
      <c r="D195" s="43"/>
      <c r="E195" s="41"/>
      <c r="F195" s="225"/>
    </row>
    <row r="196" spans="1:7" ht="15.75" x14ac:dyDescent="0.25">
      <c r="A196" s="37"/>
      <c r="B196" s="52" t="s">
        <v>494</v>
      </c>
      <c r="C196" s="39"/>
      <c r="D196" s="40"/>
      <c r="E196" s="113"/>
      <c r="F196" s="225"/>
    </row>
    <row r="197" spans="1:7" ht="15.75" x14ac:dyDescent="0.25">
      <c r="A197" s="37"/>
      <c r="B197" s="52"/>
      <c r="C197" s="39"/>
      <c r="D197" s="40"/>
      <c r="E197" s="113"/>
      <c r="F197" s="225"/>
    </row>
    <row r="198" spans="1:7" x14ac:dyDescent="0.2">
      <c r="A198" s="37"/>
      <c r="B198" s="38" t="s">
        <v>529</v>
      </c>
      <c r="C198" s="39"/>
      <c r="D198" s="40"/>
      <c r="E198" s="147"/>
      <c r="F198" s="225"/>
    </row>
    <row r="199" spans="1:7" x14ac:dyDescent="0.2">
      <c r="A199" s="37"/>
      <c r="B199" s="38"/>
      <c r="C199" s="39"/>
      <c r="D199" s="40"/>
      <c r="E199" s="147"/>
      <c r="F199" s="225"/>
    </row>
    <row r="200" spans="1:7" x14ac:dyDescent="0.2">
      <c r="A200" s="38" t="s">
        <v>447</v>
      </c>
      <c r="B200" s="38" t="s">
        <v>448</v>
      </c>
      <c r="C200" s="42" t="s">
        <v>449</v>
      </c>
      <c r="D200" s="43" t="s">
        <v>450</v>
      </c>
      <c r="E200" s="148" t="s">
        <v>451</v>
      </c>
      <c r="F200" s="225" t="s">
        <v>452</v>
      </c>
      <c r="G200" s="45" t="s">
        <v>453</v>
      </c>
    </row>
    <row r="201" spans="1:7" x14ac:dyDescent="0.2">
      <c r="A201" s="38"/>
      <c r="B201" s="38"/>
      <c r="C201" s="42"/>
      <c r="D201" s="43"/>
      <c r="E201" s="148"/>
      <c r="F201" s="225"/>
      <c r="G201" s="45"/>
    </row>
    <row r="202" spans="1:7" x14ac:dyDescent="0.2">
      <c r="A202" s="56" t="s">
        <v>454</v>
      </c>
      <c r="B202" s="56" t="s">
        <v>530</v>
      </c>
      <c r="C202" s="39" t="s">
        <v>531</v>
      </c>
      <c r="D202" s="43"/>
      <c r="E202" s="148"/>
      <c r="F202" s="225"/>
      <c r="G202" s="45"/>
    </row>
    <row r="203" spans="1:7" x14ac:dyDescent="0.2">
      <c r="A203" s="38"/>
      <c r="B203" s="38"/>
      <c r="C203" s="39" t="s">
        <v>630</v>
      </c>
      <c r="D203" s="43"/>
      <c r="E203" s="148"/>
      <c r="F203" s="225"/>
      <c r="G203" s="45"/>
    </row>
    <row r="204" spans="1:7" x14ac:dyDescent="0.2">
      <c r="A204" s="38"/>
      <c r="B204" s="38"/>
      <c r="C204" s="42"/>
      <c r="D204" s="40" t="s">
        <v>61</v>
      </c>
      <c r="E204" s="149">
        <v>24</v>
      </c>
      <c r="F204" s="224"/>
      <c r="G204" s="200">
        <f>ROUND(E204*F204,2)</f>
        <v>0</v>
      </c>
    </row>
    <row r="205" spans="1:7" x14ac:dyDescent="0.2">
      <c r="A205" s="46"/>
      <c r="B205" s="150"/>
      <c r="C205" s="48"/>
      <c r="D205" s="49"/>
      <c r="E205" s="151"/>
      <c r="F205" s="226"/>
      <c r="G205" s="51"/>
    </row>
    <row r="206" spans="1:7" x14ac:dyDescent="0.2">
      <c r="A206" s="37"/>
      <c r="B206" s="38"/>
      <c r="C206" s="39"/>
      <c r="D206" s="43" t="s">
        <v>444</v>
      </c>
      <c r="E206" s="147"/>
      <c r="F206" s="225"/>
      <c r="G206" s="35">
        <f>SUM(G201:G205)</f>
        <v>0</v>
      </c>
    </row>
    <row r="207" spans="1:7" x14ac:dyDescent="0.2">
      <c r="A207" s="38"/>
      <c r="B207" s="38"/>
      <c r="C207" s="42"/>
      <c r="D207" s="43"/>
      <c r="E207" s="113"/>
      <c r="F207" s="225"/>
    </row>
    <row r="208" spans="1:7" ht="15.75" x14ac:dyDescent="0.25">
      <c r="A208" s="37"/>
      <c r="B208" s="52" t="s">
        <v>497</v>
      </c>
      <c r="C208" s="39"/>
      <c r="D208" s="40"/>
      <c r="E208" s="113"/>
      <c r="F208" s="225"/>
    </row>
    <row r="209" spans="1:7" x14ac:dyDescent="0.2">
      <c r="A209" s="37"/>
      <c r="B209" s="38" t="s">
        <v>549</v>
      </c>
      <c r="C209" s="39"/>
      <c r="D209" s="40"/>
      <c r="E209" s="113"/>
      <c r="F209" s="225"/>
    </row>
    <row r="210" spans="1:7" x14ac:dyDescent="0.2">
      <c r="A210" s="37"/>
      <c r="C210" s="39"/>
      <c r="D210" s="40"/>
      <c r="E210" s="113"/>
      <c r="F210" s="225"/>
    </row>
    <row r="211" spans="1:7" x14ac:dyDescent="0.2">
      <c r="A211" s="38" t="s">
        <v>447</v>
      </c>
      <c r="B211" s="38" t="s">
        <v>448</v>
      </c>
      <c r="C211" s="42" t="s">
        <v>449</v>
      </c>
      <c r="D211" s="43" t="s">
        <v>450</v>
      </c>
      <c r="E211" s="113" t="s">
        <v>451</v>
      </c>
      <c r="F211" s="225" t="s">
        <v>452</v>
      </c>
      <c r="G211" s="45" t="s">
        <v>453</v>
      </c>
    </row>
    <row r="212" spans="1:7" x14ac:dyDescent="0.2">
      <c r="A212" s="37"/>
      <c r="C212" s="39"/>
      <c r="D212" s="40"/>
      <c r="E212" s="113"/>
      <c r="F212" s="225"/>
    </row>
    <row r="213" spans="1:7" x14ac:dyDescent="0.2">
      <c r="A213" s="56" t="s">
        <v>454</v>
      </c>
      <c r="B213" s="56" t="s">
        <v>550</v>
      </c>
      <c r="C213" s="39" t="s">
        <v>551</v>
      </c>
      <c r="D213" s="40"/>
      <c r="E213" s="113"/>
      <c r="F213" s="225"/>
    </row>
    <row r="214" spans="1:7" x14ac:dyDescent="0.2">
      <c r="A214" s="37"/>
      <c r="C214" s="39" t="s">
        <v>631</v>
      </c>
      <c r="D214" s="40"/>
      <c r="E214" s="113"/>
      <c r="F214" s="225"/>
    </row>
    <row r="215" spans="1:7" x14ac:dyDescent="0.2">
      <c r="A215" s="37"/>
      <c r="C215" s="39"/>
      <c r="D215" s="40" t="s">
        <v>67</v>
      </c>
      <c r="E215" s="130">
        <v>54</v>
      </c>
      <c r="F215" s="224"/>
      <c r="G215" s="200">
        <f>ROUND(E215*F215,2)</f>
        <v>0</v>
      </c>
    </row>
    <row r="216" spans="1:7" x14ac:dyDescent="0.2">
      <c r="A216" s="37"/>
      <c r="C216" s="39"/>
      <c r="D216" s="40"/>
      <c r="F216" s="224"/>
    </row>
    <row r="217" spans="1:7" x14ac:dyDescent="0.2">
      <c r="A217" s="56" t="s">
        <v>463</v>
      </c>
      <c r="B217" s="56" t="s">
        <v>550</v>
      </c>
      <c r="C217" s="39" t="s">
        <v>551</v>
      </c>
      <c r="D217" s="40"/>
      <c r="E217" s="113"/>
      <c r="F217" s="225"/>
    </row>
    <row r="218" spans="1:7" x14ac:dyDescent="0.2">
      <c r="A218" s="37"/>
      <c r="C218" s="39" t="s">
        <v>632</v>
      </c>
      <c r="D218" s="40"/>
      <c r="E218" s="113"/>
      <c r="F218" s="225"/>
    </row>
    <row r="219" spans="1:7" x14ac:dyDescent="0.2">
      <c r="A219" s="37"/>
      <c r="C219" s="39" t="s">
        <v>633</v>
      </c>
      <c r="D219" s="40"/>
      <c r="E219" s="113"/>
      <c r="F219" s="225"/>
    </row>
    <row r="220" spans="1:7" x14ac:dyDescent="0.2">
      <c r="A220" s="37"/>
      <c r="C220" s="39"/>
      <c r="D220" s="40" t="s">
        <v>67</v>
      </c>
      <c r="E220" s="130">
        <v>14</v>
      </c>
      <c r="F220" s="224"/>
      <c r="G220" s="200">
        <f>ROUND(E220*F220,2)</f>
        <v>0</v>
      </c>
    </row>
    <row r="221" spans="1:7" x14ac:dyDescent="0.2">
      <c r="A221" s="56" t="s">
        <v>466</v>
      </c>
      <c r="B221" s="56" t="s">
        <v>634</v>
      </c>
      <c r="C221" s="39" t="s">
        <v>551</v>
      </c>
      <c r="D221" s="40"/>
      <c r="E221" s="113"/>
      <c r="F221" s="225"/>
    </row>
    <row r="222" spans="1:7" x14ac:dyDescent="0.2">
      <c r="A222" s="37"/>
      <c r="C222" s="39" t="s">
        <v>635</v>
      </c>
      <c r="D222" s="40"/>
      <c r="E222" s="113"/>
      <c r="F222" s="225"/>
    </row>
    <row r="223" spans="1:7" x14ac:dyDescent="0.2">
      <c r="A223" s="37"/>
      <c r="C223" s="39" t="s">
        <v>636</v>
      </c>
      <c r="D223" s="40"/>
      <c r="E223" s="113"/>
      <c r="F223" s="225"/>
    </row>
    <row r="224" spans="1:7" x14ac:dyDescent="0.2">
      <c r="A224" s="37"/>
      <c r="C224" s="39"/>
      <c r="D224" s="40" t="s">
        <v>67</v>
      </c>
      <c r="E224" s="130">
        <v>114</v>
      </c>
      <c r="F224" s="224"/>
      <c r="G224" s="200">
        <f>ROUND(E224*F224,2)</f>
        <v>0</v>
      </c>
    </row>
    <row r="225" spans="1:7" x14ac:dyDescent="0.2">
      <c r="A225" s="37"/>
      <c r="C225" s="39"/>
      <c r="D225" s="40"/>
      <c r="F225" s="224"/>
    </row>
    <row r="226" spans="1:7" x14ac:dyDescent="0.2">
      <c r="A226" s="56" t="s">
        <v>468</v>
      </c>
      <c r="B226" s="56" t="s">
        <v>634</v>
      </c>
      <c r="C226" s="39" t="s">
        <v>551</v>
      </c>
      <c r="D226" s="40"/>
      <c r="E226" s="113"/>
      <c r="F226" s="225"/>
    </row>
    <row r="227" spans="1:7" x14ac:dyDescent="0.2">
      <c r="A227" s="37"/>
      <c r="C227" s="39" t="s">
        <v>635</v>
      </c>
      <c r="D227" s="40"/>
      <c r="E227" s="113"/>
      <c r="F227" s="225"/>
    </row>
    <row r="228" spans="1:7" x14ac:dyDescent="0.2">
      <c r="A228" s="37"/>
      <c r="C228" s="39" t="s">
        <v>637</v>
      </c>
      <c r="D228" s="40"/>
      <c r="E228" s="113"/>
      <c r="F228" s="225"/>
    </row>
    <row r="229" spans="1:7" x14ac:dyDescent="0.2">
      <c r="A229" s="37"/>
      <c r="C229" s="39"/>
      <c r="D229" s="40" t="s">
        <v>67</v>
      </c>
      <c r="E229" s="130">
        <v>37</v>
      </c>
      <c r="F229" s="224"/>
      <c r="G229" s="200">
        <f>ROUND(E229*F229,2)</f>
        <v>0</v>
      </c>
    </row>
    <row r="230" spans="1:7" x14ac:dyDescent="0.2">
      <c r="A230" s="37"/>
      <c r="C230" s="39"/>
      <c r="D230" s="40"/>
      <c r="F230" s="224"/>
    </row>
    <row r="231" spans="1:7" x14ac:dyDescent="0.2">
      <c r="A231" s="56" t="s">
        <v>471</v>
      </c>
      <c r="B231" s="56" t="s">
        <v>638</v>
      </c>
      <c r="C231" s="39" t="s">
        <v>639</v>
      </c>
      <c r="D231" s="40"/>
      <c r="E231" s="113"/>
      <c r="F231" s="225"/>
    </row>
    <row r="232" spans="1:7" x14ac:dyDescent="0.2">
      <c r="A232" s="37"/>
      <c r="C232" s="39" t="s">
        <v>640</v>
      </c>
      <c r="D232" s="40"/>
      <c r="E232" s="113"/>
      <c r="F232" s="225"/>
    </row>
    <row r="233" spans="1:7" x14ac:dyDescent="0.2">
      <c r="A233" s="37"/>
      <c r="C233" s="39"/>
      <c r="D233" s="40" t="s">
        <v>67</v>
      </c>
      <c r="E233" s="130">
        <v>37</v>
      </c>
      <c r="F233" s="224"/>
      <c r="G233" s="200">
        <f>ROUND(E233*F233,2)</f>
        <v>0</v>
      </c>
    </row>
    <row r="234" spans="1:7" x14ac:dyDescent="0.2">
      <c r="A234" s="37"/>
      <c r="C234" s="39"/>
      <c r="D234" s="40"/>
      <c r="F234" s="224"/>
    </row>
    <row r="235" spans="1:7" x14ac:dyDescent="0.2">
      <c r="A235" s="56" t="s">
        <v>473</v>
      </c>
      <c r="B235" s="56" t="s">
        <v>641</v>
      </c>
      <c r="C235" s="39" t="s">
        <v>642</v>
      </c>
      <c r="D235" s="40"/>
      <c r="E235" s="113"/>
      <c r="F235" s="225"/>
    </row>
    <row r="236" spans="1:7" x14ac:dyDescent="0.2">
      <c r="C236" s="39" t="s">
        <v>643</v>
      </c>
      <c r="D236" s="40"/>
      <c r="E236" s="113"/>
      <c r="F236" s="225"/>
    </row>
    <row r="237" spans="1:7" x14ac:dyDescent="0.2">
      <c r="A237" s="37"/>
      <c r="C237" s="39" t="s">
        <v>644</v>
      </c>
      <c r="D237" s="40"/>
      <c r="E237" s="113"/>
      <c r="F237" s="225"/>
    </row>
    <row r="238" spans="1:7" x14ac:dyDescent="0.2">
      <c r="A238" s="37"/>
      <c r="C238" s="39"/>
      <c r="D238" s="40" t="s">
        <v>67</v>
      </c>
      <c r="E238" s="130">
        <v>35</v>
      </c>
      <c r="F238" s="224"/>
      <c r="G238" s="200">
        <f>ROUND(E238*F238,2)</f>
        <v>0</v>
      </c>
    </row>
    <row r="239" spans="1:7" x14ac:dyDescent="0.2">
      <c r="A239" s="37"/>
      <c r="C239" s="39"/>
      <c r="D239" s="40"/>
      <c r="F239" s="224"/>
    </row>
    <row r="240" spans="1:7" x14ac:dyDescent="0.2">
      <c r="A240" s="56" t="s">
        <v>645</v>
      </c>
      <c r="B240" s="56" t="s">
        <v>553</v>
      </c>
      <c r="C240" s="39" t="s">
        <v>646</v>
      </c>
      <c r="D240" s="40"/>
      <c r="E240" s="113"/>
      <c r="F240" s="225"/>
    </row>
    <row r="241" spans="1:7" x14ac:dyDescent="0.2">
      <c r="A241" s="37"/>
      <c r="C241" s="39"/>
      <c r="D241" s="40" t="s">
        <v>67</v>
      </c>
      <c r="E241" s="130">
        <v>7</v>
      </c>
      <c r="F241" s="224"/>
      <c r="G241" s="200">
        <f>ROUND(E241*F241,2)</f>
        <v>0</v>
      </c>
    </row>
    <row r="242" spans="1:7" x14ac:dyDescent="0.2">
      <c r="A242" s="46"/>
      <c r="B242" s="47"/>
      <c r="C242" s="48"/>
      <c r="D242" s="49"/>
      <c r="E242" s="121"/>
      <c r="F242" s="226"/>
      <c r="G242" s="51"/>
    </row>
    <row r="243" spans="1:7" x14ac:dyDescent="0.2">
      <c r="A243" s="37"/>
      <c r="C243" s="39"/>
      <c r="D243" s="40"/>
      <c r="E243" s="113"/>
      <c r="F243" s="225"/>
    </row>
    <row r="244" spans="1:7" x14ac:dyDescent="0.2">
      <c r="A244" s="37"/>
      <c r="C244" s="39"/>
      <c r="D244" s="43" t="s">
        <v>444</v>
      </c>
      <c r="E244" s="113"/>
      <c r="F244" s="225"/>
      <c r="G244" s="35">
        <f>SUM(G213:G242)</f>
        <v>0</v>
      </c>
    </row>
    <row r="245" spans="1:7" x14ac:dyDescent="0.2">
      <c r="A245" s="37"/>
      <c r="C245" s="39"/>
      <c r="D245" s="43"/>
      <c r="E245" s="113"/>
      <c r="F245" s="225"/>
    </row>
    <row r="246" spans="1:7" x14ac:dyDescent="0.2">
      <c r="A246" s="37"/>
      <c r="C246" s="39"/>
      <c r="D246" s="40"/>
      <c r="E246" s="113"/>
      <c r="F246" s="225"/>
    </row>
    <row r="247" spans="1:7" x14ac:dyDescent="0.2">
      <c r="A247" s="37"/>
      <c r="C247" s="39"/>
      <c r="D247" s="40"/>
      <c r="E247" s="113"/>
      <c r="F247" s="225"/>
    </row>
    <row r="248" spans="1:7" x14ac:dyDescent="0.2">
      <c r="A248" s="37"/>
      <c r="B248" s="38" t="s">
        <v>647</v>
      </c>
      <c r="C248" s="39"/>
      <c r="D248" s="40"/>
      <c r="E248" s="113"/>
      <c r="F248" s="225"/>
    </row>
    <row r="249" spans="1:7" x14ac:dyDescent="0.2">
      <c r="A249" s="38" t="s">
        <v>447</v>
      </c>
      <c r="B249" s="38" t="s">
        <v>448</v>
      </c>
      <c r="C249" s="42" t="s">
        <v>449</v>
      </c>
      <c r="D249" s="43" t="s">
        <v>450</v>
      </c>
      <c r="E249" s="113" t="s">
        <v>451</v>
      </c>
      <c r="F249" s="225" t="s">
        <v>452</v>
      </c>
      <c r="G249" s="45" t="s">
        <v>453</v>
      </c>
    </row>
    <row r="250" spans="1:7" x14ac:dyDescent="0.2">
      <c r="A250" s="37"/>
      <c r="C250" s="39"/>
      <c r="D250" s="40"/>
      <c r="E250" s="113"/>
      <c r="F250" s="225"/>
    </row>
    <row r="251" spans="1:7" x14ac:dyDescent="0.2">
      <c r="A251" s="56" t="s">
        <v>454</v>
      </c>
      <c r="B251" s="56" t="s">
        <v>648</v>
      </c>
      <c r="C251" s="39" t="s">
        <v>649</v>
      </c>
      <c r="D251" s="40"/>
      <c r="E251" s="113"/>
      <c r="F251" s="225"/>
    </row>
    <row r="252" spans="1:7" x14ac:dyDescent="0.2">
      <c r="A252" s="37"/>
      <c r="C252" s="39" t="s">
        <v>650</v>
      </c>
      <c r="D252" s="40"/>
      <c r="E252" s="113"/>
      <c r="F252" s="225"/>
    </row>
    <row r="253" spans="1:7" x14ac:dyDescent="0.2">
      <c r="A253" s="37"/>
      <c r="C253" s="39" t="s">
        <v>651</v>
      </c>
      <c r="D253" s="40"/>
      <c r="E253" s="113"/>
      <c r="F253" s="225"/>
    </row>
    <row r="254" spans="1:7" x14ac:dyDescent="0.2">
      <c r="A254" s="37"/>
      <c r="C254" s="39" t="s">
        <v>652</v>
      </c>
      <c r="D254" s="40"/>
      <c r="E254" s="113"/>
      <c r="F254" s="225"/>
    </row>
    <row r="255" spans="1:7" x14ac:dyDescent="0.2">
      <c r="A255" s="37"/>
      <c r="C255" s="39"/>
      <c r="D255" s="40" t="s">
        <v>653</v>
      </c>
      <c r="E255" s="130">
        <v>6970</v>
      </c>
      <c r="F255" s="224"/>
      <c r="G255" s="200">
        <f>ROUND(E255*F255,2)</f>
        <v>0</v>
      </c>
    </row>
    <row r="256" spans="1:7" x14ac:dyDescent="0.2">
      <c r="A256" s="37"/>
      <c r="C256" s="39"/>
      <c r="D256" s="40"/>
      <c r="E256" s="113"/>
      <c r="F256" s="225"/>
    </row>
    <row r="257" spans="1:7" x14ac:dyDescent="0.2">
      <c r="A257" s="56" t="s">
        <v>463</v>
      </c>
      <c r="B257" s="56" t="s">
        <v>654</v>
      </c>
      <c r="C257" s="39" t="s">
        <v>655</v>
      </c>
      <c r="D257" s="40"/>
      <c r="E257" s="113"/>
      <c r="F257" s="225"/>
    </row>
    <row r="258" spans="1:7" x14ac:dyDescent="0.2">
      <c r="A258" s="37"/>
      <c r="C258" s="39" t="s">
        <v>650</v>
      </c>
      <c r="D258" s="40"/>
      <c r="E258" s="113"/>
      <c r="F258" s="225"/>
    </row>
    <row r="259" spans="1:7" x14ac:dyDescent="0.2">
      <c r="A259" s="37"/>
      <c r="C259" s="39" t="s">
        <v>656</v>
      </c>
      <c r="D259" s="40"/>
      <c r="E259" s="113"/>
      <c r="F259" s="225"/>
    </row>
    <row r="260" spans="1:7" x14ac:dyDescent="0.2">
      <c r="A260" s="37"/>
      <c r="C260" s="39" t="s">
        <v>657</v>
      </c>
      <c r="D260" s="40"/>
      <c r="E260" s="113"/>
      <c r="F260" s="225"/>
    </row>
    <row r="261" spans="1:7" x14ac:dyDescent="0.2">
      <c r="A261" s="37"/>
      <c r="C261" s="39"/>
      <c r="D261" s="40" t="s">
        <v>653</v>
      </c>
      <c r="E261" s="130">
        <v>216</v>
      </c>
      <c r="F261" s="224"/>
      <c r="G261" s="200">
        <f>ROUND(E261*F261,2)</f>
        <v>0</v>
      </c>
    </row>
    <row r="262" spans="1:7" x14ac:dyDescent="0.2">
      <c r="A262" s="37"/>
      <c r="C262" s="39"/>
      <c r="D262" s="40"/>
      <c r="F262" s="224"/>
    </row>
    <row r="263" spans="1:7" x14ac:dyDescent="0.2">
      <c r="A263" s="46"/>
      <c r="B263" s="47"/>
      <c r="C263" s="48"/>
      <c r="D263" s="49"/>
      <c r="E263" s="121"/>
      <c r="F263" s="226"/>
      <c r="G263" s="51"/>
    </row>
    <row r="264" spans="1:7" x14ac:dyDescent="0.2">
      <c r="A264" s="37"/>
      <c r="C264" s="39"/>
      <c r="D264" s="40"/>
      <c r="E264" s="113"/>
      <c r="F264" s="225"/>
    </row>
    <row r="265" spans="1:7" x14ac:dyDescent="0.2">
      <c r="A265" s="37"/>
      <c r="C265" s="39"/>
      <c r="D265" s="43" t="s">
        <v>444</v>
      </c>
      <c r="E265" s="113"/>
      <c r="F265" s="225"/>
      <c r="G265" s="35">
        <f>SUM(G255:G263)</f>
        <v>0</v>
      </c>
    </row>
    <row r="266" spans="1:7" x14ac:dyDescent="0.2">
      <c r="A266" s="37"/>
      <c r="C266" s="39"/>
      <c r="D266" s="40"/>
      <c r="E266" s="113"/>
      <c r="F266" s="225"/>
    </row>
    <row r="267" spans="1:7" x14ac:dyDescent="0.2">
      <c r="A267" s="37"/>
      <c r="C267" s="39"/>
      <c r="D267" s="40"/>
      <c r="E267" s="113"/>
      <c r="F267" s="225"/>
    </row>
    <row r="268" spans="1:7" x14ac:dyDescent="0.2">
      <c r="A268" s="37"/>
      <c r="B268" s="38" t="s">
        <v>561</v>
      </c>
      <c r="C268" s="39"/>
      <c r="D268" s="40"/>
      <c r="E268" s="113"/>
      <c r="F268" s="225"/>
    </row>
    <row r="269" spans="1:7" x14ac:dyDescent="0.2">
      <c r="A269" s="38" t="s">
        <v>447</v>
      </c>
      <c r="B269" s="38" t="s">
        <v>448</v>
      </c>
      <c r="C269" s="42" t="s">
        <v>449</v>
      </c>
      <c r="D269" s="43" t="s">
        <v>450</v>
      </c>
      <c r="E269" s="113" t="s">
        <v>451</v>
      </c>
      <c r="F269" s="225" t="s">
        <v>452</v>
      </c>
      <c r="G269" s="45" t="s">
        <v>453</v>
      </c>
    </row>
    <row r="270" spans="1:7" x14ac:dyDescent="0.2">
      <c r="A270" s="38"/>
      <c r="B270" s="38"/>
      <c r="C270" s="42"/>
      <c r="D270" s="43"/>
      <c r="E270" s="113"/>
      <c r="F270" s="225"/>
      <c r="G270" s="45"/>
    </row>
    <row r="271" spans="1:7" x14ac:dyDescent="0.2">
      <c r="A271" s="56" t="s">
        <v>454</v>
      </c>
      <c r="B271" s="56">
        <v>53116</v>
      </c>
      <c r="C271" s="39" t="s">
        <v>658</v>
      </c>
      <c r="D271" s="40"/>
      <c r="E271" s="138"/>
      <c r="F271" s="227"/>
    </row>
    <row r="272" spans="1:7" x14ac:dyDescent="0.2">
      <c r="A272" s="38"/>
      <c r="C272" s="39" t="s">
        <v>659</v>
      </c>
      <c r="D272" s="40"/>
      <c r="E272" s="138"/>
      <c r="F272" s="227"/>
    </row>
    <row r="273" spans="1:7" x14ac:dyDescent="0.2">
      <c r="A273" s="38"/>
      <c r="C273" s="39" t="s">
        <v>660</v>
      </c>
      <c r="D273" s="40"/>
      <c r="E273" s="138"/>
      <c r="F273" s="227"/>
    </row>
    <row r="274" spans="1:7" x14ac:dyDescent="0.2">
      <c r="A274" s="38"/>
      <c r="C274" s="39"/>
      <c r="D274" s="40" t="s">
        <v>128</v>
      </c>
      <c r="E274" s="130">
        <v>4</v>
      </c>
      <c r="F274" s="224"/>
      <c r="G274" s="200">
        <f>ROUND(E274*F274,2)</f>
        <v>0</v>
      </c>
    </row>
    <row r="275" spans="1:7" x14ac:dyDescent="0.2">
      <c r="A275" s="38"/>
      <c r="B275" s="38"/>
      <c r="C275" s="42"/>
      <c r="D275" s="43"/>
      <c r="E275" s="113"/>
      <c r="F275" s="225"/>
      <c r="G275" s="45"/>
    </row>
    <row r="276" spans="1:7" x14ac:dyDescent="0.2">
      <c r="A276" s="56" t="s">
        <v>463</v>
      </c>
      <c r="B276" s="56" t="s">
        <v>661</v>
      </c>
      <c r="C276" s="39" t="s">
        <v>662</v>
      </c>
      <c r="D276" s="40"/>
      <c r="E276" s="138"/>
      <c r="F276" s="227"/>
    </row>
    <row r="277" spans="1:7" x14ac:dyDescent="0.2">
      <c r="A277" s="38"/>
      <c r="C277" s="39" t="s">
        <v>663</v>
      </c>
      <c r="D277" s="40"/>
      <c r="E277" s="138"/>
      <c r="F277" s="227"/>
    </row>
    <row r="278" spans="1:7" x14ac:dyDescent="0.2">
      <c r="A278" s="38"/>
      <c r="C278" s="39" t="s">
        <v>664</v>
      </c>
      <c r="D278" s="40"/>
      <c r="E278" s="138"/>
      <c r="F278" s="227"/>
    </row>
    <row r="279" spans="1:7" x14ac:dyDescent="0.2">
      <c r="A279" s="38"/>
      <c r="C279" s="39"/>
      <c r="D279" s="40" t="s">
        <v>128</v>
      </c>
      <c r="E279" s="130">
        <v>69</v>
      </c>
      <c r="F279" s="224"/>
      <c r="G279" s="200">
        <f>ROUND(E279*F279,2)</f>
        <v>0</v>
      </c>
    </row>
    <row r="280" spans="1:7" x14ac:dyDescent="0.2">
      <c r="A280" s="38"/>
      <c r="C280" s="39"/>
      <c r="D280" s="40"/>
      <c r="F280" s="224"/>
    </row>
    <row r="281" spans="1:7" x14ac:dyDescent="0.2">
      <c r="A281" s="56" t="s">
        <v>466</v>
      </c>
      <c r="B281" s="56" t="s">
        <v>665</v>
      </c>
      <c r="C281" s="39" t="s">
        <v>569</v>
      </c>
      <c r="D281" s="40"/>
      <c r="E281" s="138"/>
      <c r="F281" s="227"/>
    </row>
    <row r="282" spans="1:7" x14ac:dyDescent="0.2">
      <c r="A282" s="38"/>
      <c r="C282" s="39" t="s">
        <v>666</v>
      </c>
      <c r="D282" s="40"/>
      <c r="E282" s="138"/>
      <c r="F282" s="227"/>
    </row>
    <row r="283" spans="1:7" x14ac:dyDescent="0.2">
      <c r="A283" s="38"/>
      <c r="C283" s="39" t="s">
        <v>667</v>
      </c>
      <c r="D283" s="40"/>
      <c r="E283" s="138"/>
      <c r="F283" s="227"/>
    </row>
    <row r="284" spans="1:7" x14ac:dyDescent="0.2">
      <c r="A284" s="38"/>
      <c r="C284" s="39"/>
      <c r="D284" s="40" t="s">
        <v>128</v>
      </c>
      <c r="E284" s="130">
        <v>18</v>
      </c>
      <c r="F284" s="224"/>
      <c r="G284" s="200">
        <f>ROUND(E284*F284,2)</f>
        <v>0</v>
      </c>
    </row>
    <row r="285" spans="1:7" x14ac:dyDescent="0.2">
      <c r="A285" s="38"/>
      <c r="C285" s="39"/>
      <c r="D285" s="40"/>
      <c r="F285" s="224"/>
    </row>
    <row r="286" spans="1:7" x14ac:dyDescent="0.2">
      <c r="A286" s="56" t="s">
        <v>468</v>
      </c>
      <c r="B286" s="56" t="s">
        <v>665</v>
      </c>
      <c r="C286" s="39" t="s">
        <v>569</v>
      </c>
      <c r="D286" s="40"/>
      <c r="E286" s="138"/>
      <c r="F286" s="227"/>
    </row>
    <row r="287" spans="1:7" x14ac:dyDescent="0.2">
      <c r="A287" s="38"/>
      <c r="C287" s="39" t="s">
        <v>666</v>
      </c>
      <c r="D287" s="40"/>
      <c r="E287" s="138"/>
      <c r="F287" s="227"/>
    </row>
    <row r="288" spans="1:7" x14ac:dyDescent="0.2">
      <c r="A288" s="38"/>
      <c r="C288" s="39" t="s">
        <v>668</v>
      </c>
      <c r="D288" s="40"/>
      <c r="E288" s="138"/>
      <c r="F288" s="227"/>
    </row>
    <row r="289" spans="1:7" x14ac:dyDescent="0.2">
      <c r="A289" s="38"/>
      <c r="C289" s="39"/>
      <c r="D289" s="40" t="s">
        <v>128</v>
      </c>
      <c r="E289" s="130">
        <v>19</v>
      </c>
      <c r="F289" s="224"/>
      <c r="G289" s="200">
        <f>ROUND(E289*F289,2)</f>
        <v>0</v>
      </c>
    </row>
    <row r="290" spans="1:7" x14ac:dyDescent="0.2">
      <c r="A290" s="38"/>
      <c r="C290" s="39"/>
      <c r="D290" s="40"/>
      <c r="F290" s="224"/>
    </row>
    <row r="291" spans="1:7" x14ac:dyDescent="0.2">
      <c r="A291" s="56" t="s">
        <v>471</v>
      </c>
      <c r="B291" s="56" t="s">
        <v>669</v>
      </c>
      <c r="C291" s="39" t="s">
        <v>670</v>
      </c>
      <c r="D291" s="40"/>
      <c r="E291" s="138"/>
      <c r="F291" s="227"/>
    </row>
    <row r="292" spans="1:7" x14ac:dyDescent="0.2">
      <c r="A292" s="38"/>
      <c r="C292" s="39" t="s">
        <v>671</v>
      </c>
      <c r="D292" s="40"/>
      <c r="E292" s="138"/>
      <c r="F292" s="227"/>
    </row>
    <row r="293" spans="1:7" x14ac:dyDescent="0.2">
      <c r="A293" s="38"/>
      <c r="C293" s="39" t="s">
        <v>672</v>
      </c>
      <c r="D293" s="40"/>
      <c r="E293" s="138"/>
      <c r="F293" s="227"/>
    </row>
    <row r="294" spans="1:7" x14ac:dyDescent="0.2">
      <c r="A294" s="38"/>
      <c r="C294" s="39"/>
      <c r="D294" s="40" t="s">
        <v>128</v>
      </c>
      <c r="E294" s="130">
        <v>37</v>
      </c>
      <c r="F294" s="228"/>
      <c r="G294" s="200">
        <f>ROUND(E294*F294,2)</f>
        <v>0</v>
      </c>
    </row>
    <row r="295" spans="1:7" x14ac:dyDescent="0.2">
      <c r="A295" s="38"/>
      <c r="C295" s="39"/>
      <c r="D295" s="40"/>
      <c r="F295" s="228"/>
    </row>
    <row r="296" spans="1:7" x14ac:dyDescent="0.2">
      <c r="A296" s="56" t="s">
        <v>473</v>
      </c>
      <c r="B296" s="56" t="s">
        <v>673</v>
      </c>
      <c r="C296" s="39" t="s">
        <v>670</v>
      </c>
      <c r="D296" s="40"/>
      <c r="E296" s="138"/>
      <c r="F296" s="227"/>
    </row>
    <row r="297" spans="1:7" x14ac:dyDescent="0.2">
      <c r="A297" s="38"/>
      <c r="C297" s="39" t="s">
        <v>671</v>
      </c>
      <c r="D297" s="40"/>
      <c r="E297" s="138"/>
      <c r="F297" s="227"/>
    </row>
    <row r="298" spans="1:7" x14ac:dyDescent="0.2">
      <c r="A298" s="38"/>
      <c r="C298" s="39" t="s">
        <v>674</v>
      </c>
      <c r="D298" s="40"/>
      <c r="E298" s="138"/>
      <c r="F298" s="227"/>
    </row>
    <row r="299" spans="1:7" x14ac:dyDescent="0.2">
      <c r="A299" s="38"/>
      <c r="C299" s="39"/>
      <c r="D299" s="40" t="s">
        <v>128</v>
      </c>
      <c r="E299" s="130">
        <v>37</v>
      </c>
      <c r="F299" s="228"/>
      <c r="G299" s="200">
        <f>ROUND(E299*F299,2)</f>
        <v>0</v>
      </c>
    </row>
    <row r="300" spans="1:7" x14ac:dyDescent="0.2">
      <c r="A300" s="38"/>
      <c r="C300" s="39"/>
      <c r="D300" s="40"/>
      <c r="F300" s="228"/>
    </row>
    <row r="301" spans="1:7" x14ac:dyDescent="0.2">
      <c r="A301" s="56" t="s">
        <v>645</v>
      </c>
      <c r="B301" s="56" t="s">
        <v>675</v>
      </c>
      <c r="C301" s="39" t="s">
        <v>670</v>
      </c>
      <c r="D301" s="40"/>
      <c r="E301" s="138"/>
      <c r="F301" s="227"/>
    </row>
    <row r="302" spans="1:7" x14ac:dyDescent="0.2">
      <c r="A302" s="38"/>
      <c r="C302" s="39" t="s">
        <v>671</v>
      </c>
      <c r="D302" s="40"/>
      <c r="E302" s="138"/>
      <c r="F302" s="227"/>
    </row>
    <row r="303" spans="1:7" x14ac:dyDescent="0.2">
      <c r="A303" s="38"/>
      <c r="C303" s="39" t="s">
        <v>676</v>
      </c>
      <c r="D303" s="40"/>
      <c r="E303" s="138"/>
      <c r="F303" s="227"/>
    </row>
    <row r="304" spans="1:7" x14ac:dyDescent="0.2">
      <c r="A304" s="38"/>
      <c r="C304" s="39"/>
      <c r="D304" s="40" t="s">
        <v>128</v>
      </c>
      <c r="E304" s="130">
        <v>37</v>
      </c>
      <c r="F304" s="228"/>
      <c r="G304" s="200">
        <f>ROUND(E304*F304,2)</f>
        <v>0</v>
      </c>
    </row>
    <row r="305" spans="1:7" x14ac:dyDescent="0.2">
      <c r="A305" s="38"/>
      <c r="C305" s="39"/>
      <c r="D305" s="40"/>
      <c r="F305" s="224"/>
    </row>
    <row r="306" spans="1:7" x14ac:dyDescent="0.2">
      <c r="A306" s="56" t="s">
        <v>677</v>
      </c>
      <c r="B306" s="56" t="s">
        <v>678</v>
      </c>
      <c r="C306" s="39" t="s">
        <v>670</v>
      </c>
      <c r="D306" s="40"/>
      <c r="E306" s="138"/>
      <c r="F306" s="227"/>
    </row>
    <row r="307" spans="1:7" x14ac:dyDescent="0.2">
      <c r="A307" s="38"/>
      <c r="C307" s="39" t="s">
        <v>671</v>
      </c>
      <c r="D307" s="40"/>
      <c r="E307" s="138"/>
      <c r="F307" s="227"/>
    </row>
    <row r="308" spans="1:7" x14ac:dyDescent="0.2">
      <c r="A308" s="38"/>
      <c r="C308" s="39" t="s">
        <v>679</v>
      </c>
      <c r="D308" s="40"/>
      <c r="E308" s="138"/>
      <c r="F308" s="227"/>
    </row>
    <row r="309" spans="1:7" x14ac:dyDescent="0.2">
      <c r="A309" s="38"/>
      <c r="C309" s="39"/>
      <c r="D309" s="40" t="s">
        <v>128</v>
      </c>
      <c r="E309" s="130">
        <v>37</v>
      </c>
      <c r="F309" s="228"/>
      <c r="G309" s="200">
        <f>ROUND(E309*F309,2)</f>
        <v>0</v>
      </c>
    </row>
    <row r="310" spans="1:7" x14ac:dyDescent="0.2">
      <c r="A310" s="38"/>
      <c r="C310" s="39"/>
      <c r="D310" s="40"/>
      <c r="F310" s="224"/>
    </row>
    <row r="311" spans="1:7" x14ac:dyDescent="0.2">
      <c r="A311" s="37"/>
      <c r="C311" s="39"/>
      <c r="D311" s="43" t="s">
        <v>444</v>
      </c>
      <c r="E311" s="113"/>
      <c r="F311" s="225"/>
      <c r="G311" s="35">
        <f>SUM(G270:G310)</f>
        <v>0</v>
      </c>
    </row>
    <row r="312" spans="1:7" x14ac:dyDescent="0.2">
      <c r="A312" s="37"/>
      <c r="C312" s="39"/>
      <c r="D312" s="43"/>
      <c r="E312" s="113"/>
      <c r="F312" s="225"/>
    </row>
    <row r="313" spans="1:7" x14ac:dyDescent="0.2">
      <c r="A313" s="37"/>
      <c r="C313" s="39"/>
      <c r="D313" s="43"/>
      <c r="E313" s="113"/>
      <c r="F313" s="225"/>
    </row>
    <row r="314" spans="1:7" x14ac:dyDescent="0.2">
      <c r="A314" s="37"/>
      <c r="B314" s="38" t="s">
        <v>680</v>
      </c>
      <c r="C314" s="39"/>
      <c r="D314" s="40"/>
      <c r="E314" s="113"/>
      <c r="F314" s="225"/>
    </row>
    <row r="315" spans="1:7" x14ac:dyDescent="0.2">
      <c r="A315" s="37"/>
      <c r="C315" s="39"/>
      <c r="D315" s="40"/>
      <c r="E315" s="113"/>
      <c r="F315" s="225"/>
    </row>
    <row r="316" spans="1:7" x14ac:dyDescent="0.2">
      <c r="A316" s="38" t="s">
        <v>447</v>
      </c>
      <c r="B316" s="38" t="s">
        <v>448</v>
      </c>
      <c r="C316" s="42" t="s">
        <v>449</v>
      </c>
      <c r="D316" s="43" t="s">
        <v>450</v>
      </c>
      <c r="E316" s="113" t="s">
        <v>451</v>
      </c>
      <c r="F316" s="225" t="s">
        <v>452</v>
      </c>
      <c r="G316" s="45" t="s">
        <v>453</v>
      </c>
    </row>
    <row r="317" spans="1:7" x14ac:dyDescent="0.2">
      <c r="A317" s="38"/>
      <c r="B317" s="38"/>
      <c r="C317" s="42"/>
      <c r="D317" s="43"/>
      <c r="E317" s="113"/>
      <c r="F317" s="225"/>
      <c r="G317" s="45"/>
    </row>
    <row r="318" spans="1:7" x14ac:dyDescent="0.2">
      <c r="A318" s="56" t="s">
        <v>454</v>
      </c>
      <c r="B318" s="56" t="s">
        <v>681</v>
      </c>
      <c r="C318" s="39" t="s">
        <v>682</v>
      </c>
      <c r="D318" s="40"/>
      <c r="E318" s="113"/>
      <c r="F318" s="225"/>
    </row>
    <row r="319" spans="1:7" x14ac:dyDescent="0.2">
      <c r="A319" s="37"/>
      <c r="C319" s="39" t="s">
        <v>683</v>
      </c>
      <c r="D319" s="40"/>
      <c r="E319" s="113"/>
      <c r="F319" s="225"/>
    </row>
    <row r="320" spans="1:7" x14ac:dyDescent="0.2">
      <c r="A320" s="37"/>
      <c r="C320" s="39" t="s">
        <v>684</v>
      </c>
      <c r="D320" s="40"/>
      <c r="E320" s="113"/>
      <c r="F320" s="225"/>
    </row>
    <row r="321" spans="1:7" x14ac:dyDescent="0.2">
      <c r="A321" s="37"/>
      <c r="C321" s="39" t="s">
        <v>685</v>
      </c>
      <c r="D321" s="40"/>
      <c r="E321" s="113"/>
      <c r="F321" s="225"/>
    </row>
    <row r="322" spans="1:7" x14ac:dyDescent="0.2">
      <c r="A322" s="37"/>
      <c r="C322" s="39"/>
      <c r="D322" s="40" t="s">
        <v>67</v>
      </c>
      <c r="E322" s="130">
        <v>31</v>
      </c>
      <c r="F322" s="224"/>
      <c r="G322" s="200">
        <f>ROUND(E322*F322,2)</f>
        <v>0</v>
      </c>
    </row>
    <row r="323" spans="1:7" x14ac:dyDescent="0.2">
      <c r="A323" s="38"/>
      <c r="B323" s="38"/>
      <c r="C323" s="42"/>
      <c r="D323" s="43"/>
      <c r="E323" s="113"/>
      <c r="F323" s="225"/>
      <c r="G323" s="45"/>
    </row>
    <row r="324" spans="1:7" x14ac:dyDescent="0.2">
      <c r="A324" s="56" t="s">
        <v>463</v>
      </c>
      <c r="B324" s="56" t="s">
        <v>686</v>
      </c>
      <c r="C324" s="39" t="s">
        <v>687</v>
      </c>
      <c r="D324" s="40"/>
      <c r="E324" s="113"/>
      <c r="F324" s="225"/>
    </row>
    <row r="325" spans="1:7" x14ac:dyDescent="0.2">
      <c r="A325" s="37"/>
      <c r="C325" s="39" t="s">
        <v>688</v>
      </c>
      <c r="D325" s="40"/>
      <c r="E325" s="113"/>
      <c r="F325" s="225"/>
    </row>
    <row r="326" spans="1:7" x14ac:dyDescent="0.2">
      <c r="A326" s="37"/>
      <c r="C326" s="39" t="s">
        <v>689</v>
      </c>
      <c r="D326" s="40"/>
      <c r="E326" s="113"/>
      <c r="F326" s="225"/>
    </row>
    <row r="327" spans="1:7" x14ac:dyDescent="0.2">
      <c r="A327" s="37"/>
      <c r="C327" s="39"/>
      <c r="D327" s="40" t="s">
        <v>43</v>
      </c>
      <c r="E327" s="130">
        <v>31</v>
      </c>
      <c r="F327" s="224"/>
      <c r="G327" s="200">
        <f>ROUND(E327*F327,2)</f>
        <v>0</v>
      </c>
    </row>
    <row r="328" spans="1:7" x14ac:dyDescent="0.2">
      <c r="A328" s="37"/>
      <c r="C328" s="39"/>
      <c r="D328" s="40"/>
      <c r="F328" s="224"/>
    </row>
    <row r="329" spans="1:7" x14ac:dyDescent="0.2">
      <c r="A329" s="56" t="s">
        <v>466</v>
      </c>
      <c r="B329" s="56" t="s">
        <v>690</v>
      </c>
      <c r="C329" s="39" t="s">
        <v>691</v>
      </c>
      <c r="D329" s="40"/>
      <c r="E329" s="113"/>
      <c r="F329" s="225"/>
    </row>
    <row r="330" spans="1:7" x14ac:dyDescent="0.2">
      <c r="A330" s="37"/>
      <c r="C330" s="39" t="s">
        <v>692</v>
      </c>
      <c r="D330" s="40"/>
      <c r="E330" s="113"/>
      <c r="F330" s="225"/>
    </row>
    <row r="331" spans="1:7" x14ac:dyDescent="0.2">
      <c r="A331" s="37"/>
      <c r="C331" s="39" t="s">
        <v>693</v>
      </c>
      <c r="D331" s="40"/>
      <c r="E331" s="113"/>
      <c r="F331" s="225"/>
    </row>
    <row r="332" spans="1:7" x14ac:dyDescent="0.2">
      <c r="A332" s="37"/>
      <c r="C332" s="39"/>
      <c r="D332" s="40" t="s">
        <v>67</v>
      </c>
      <c r="E332" s="130">
        <v>3</v>
      </c>
      <c r="F332" s="224"/>
      <c r="G332" s="200">
        <f>ROUND(E332*F332,2)</f>
        <v>0</v>
      </c>
    </row>
    <row r="333" spans="1:7" x14ac:dyDescent="0.2">
      <c r="A333" s="37"/>
      <c r="C333" s="39"/>
      <c r="D333" s="40"/>
      <c r="E333" s="113"/>
      <c r="F333" s="225"/>
    </row>
    <row r="334" spans="1:7" x14ac:dyDescent="0.2">
      <c r="A334" s="37"/>
      <c r="C334" s="39"/>
      <c r="D334" s="43" t="s">
        <v>444</v>
      </c>
      <c r="E334" s="113"/>
      <c r="F334" s="225"/>
      <c r="G334" s="35">
        <f>SUM(G318:G333)</f>
        <v>0</v>
      </c>
    </row>
    <row r="335" spans="1:7" x14ac:dyDescent="0.2">
      <c r="A335" s="37"/>
      <c r="C335" s="39"/>
      <c r="D335" s="43"/>
      <c r="E335" s="113"/>
      <c r="F335" s="225"/>
    </row>
    <row r="336" spans="1:7" x14ac:dyDescent="0.2">
      <c r="A336" s="37"/>
      <c r="C336" s="39"/>
      <c r="D336" s="43"/>
      <c r="E336" s="113"/>
      <c r="F336" s="225"/>
    </row>
    <row r="337" spans="1:7" ht="15.75" x14ac:dyDescent="0.25">
      <c r="A337" s="37"/>
      <c r="B337" s="52" t="s">
        <v>592</v>
      </c>
      <c r="C337" s="39"/>
      <c r="D337" s="40"/>
      <c r="E337" s="113"/>
      <c r="F337" s="225"/>
    </row>
    <row r="338" spans="1:7" x14ac:dyDescent="0.2">
      <c r="A338" s="37"/>
      <c r="B338" s="38" t="s">
        <v>593</v>
      </c>
      <c r="C338" s="39"/>
      <c r="D338" s="40"/>
      <c r="E338" s="113"/>
      <c r="F338" s="225"/>
    </row>
    <row r="339" spans="1:7" x14ac:dyDescent="0.2">
      <c r="A339" s="37"/>
      <c r="C339" s="39"/>
      <c r="D339" s="40"/>
      <c r="E339" s="113"/>
      <c r="F339" s="225"/>
    </row>
    <row r="340" spans="1:7" x14ac:dyDescent="0.2">
      <c r="A340" s="56" t="s">
        <v>454</v>
      </c>
      <c r="B340" s="56" t="s">
        <v>694</v>
      </c>
      <c r="C340" s="39" t="s">
        <v>695</v>
      </c>
      <c r="D340" s="40"/>
      <c r="E340" s="113"/>
      <c r="F340" s="225"/>
    </row>
    <row r="341" spans="1:7" x14ac:dyDescent="0.2">
      <c r="A341" s="37"/>
      <c r="C341" s="39" t="s">
        <v>696</v>
      </c>
      <c r="D341" s="40"/>
      <c r="E341" s="113"/>
      <c r="F341" s="225"/>
    </row>
    <row r="342" spans="1:7" x14ac:dyDescent="0.2">
      <c r="A342" s="37"/>
      <c r="C342" s="39" t="s">
        <v>708</v>
      </c>
      <c r="D342" s="40"/>
      <c r="E342" s="113"/>
      <c r="F342" s="225"/>
    </row>
    <row r="343" spans="1:7" x14ac:dyDescent="0.2">
      <c r="A343" s="37"/>
      <c r="C343" s="39"/>
      <c r="D343" s="40" t="s">
        <v>43</v>
      </c>
      <c r="E343" s="130">
        <v>2</v>
      </c>
      <c r="F343" s="224"/>
      <c r="G343" s="200">
        <f>ROUND(E343*F343,2)</f>
        <v>0</v>
      </c>
    </row>
    <row r="344" spans="1:7" x14ac:dyDescent="0.2">
      <c r="A344" s="124" t="s">
        <v>482</v>
      </c>
      <c r="C344" s="39"/>
      <c r="D344" s="112"/>
      <c r="E344" s="113"/>
      <c r="F344" s="225"/>
    </row>
    <row r="345" spans="1:7" x14ac:dyDescent="0.2">
      <c r="A345" s="56" t="s">
        <v>463</v>
      </c>
      <c r="B345" s="56" t="s">
        <v>698</v>
      </c>
      <c r="C345" s="39" t="s">
        <v>699</v>
      </c>
      <c r="D345" s="40"/>
      <c r="E345" s="113"/>
      <c r="F345" s="225"/>
    </row>
    <row r="346" spans="1:7" x14ac:dyDescent="0.2">
      <c r="A346" s="37"/>
      <c r="C346" s="39" t="s">
        <v>700</v>
      </c>
      <c r="D346" s="40"/>
      <c r="E346" s="113"/>
      <c r="F346" s="225"/>
    </row>
    <row r="347" spans="1:7" x14ac:dyDescent="0.2">
      <c r="C347" s="39" t="s">
        <v>701</v>
      </c>
      <c r="D347" s="40"/>
      <c r="E347" s="113"/>
      <c r="F347" s="225"/>
    </row>
    <row r="348" spans="1:7" x14ac:dyDescent="0.2">
      <c r="C348" s="39"/>
      <c r="D348" s="40" t="s">
        <v>702</v>
      </c>
      <c r="E348" s="130">
        <v>58</v>
      </c>
      <c r="F348" s="224"/>
      <c r="G348" s="200">
        <f>ROUND(E348*F348,2)</f>
        <v>0</v>
      </c>
    </row>
    <row r="349" spans="1:7" x14ac:dyDescent="0.2">
      <c r="D349" s="126"/>
      <c r="E349" s="113"/>
      <c r="F349" s="54"/>
    </row>
    <row r="350" spans="1:7" x14ac:dyDescent="0.2">
      <c r="D350" s="126"/>
      <c r="E350" s="113"/>
      <c r="F350" s="54"/>
    </row>
    <row r="351" spans="1:7" x14ac:dyDescent="0.2">
      <c r="D351" s="43" t="s">
        <v>444</v>
      </c>
      <c r="E351" s="113"/>
      <c r="F351" s="54"/>
      <c r="G351" s="35">
        <f>SUM(G342:G350)</f>
        <v>0</v>
      </c>
    </row>
    <row r="352" spans="1:7" x14ac:dyDescent="0.2">
      <c r="D352" s="126"/>
      <c r="E352" s="113"/>
      <c r="F352" s="54"/>
    </row>
    <row r="353" spans="4:6" x14ac:dyDescent="0.2">
      <c r="D353" s="126"/>
      <c r="E353" s="113"/>
      <c r="F353" s="54"/>
    </row>
  </sheetData>
  <sheetProtection algorithmName="SHA-512" hashValue="C9KzIPdfuKLnuEetQva7/Z22P4sSQiOOJogQhYIIOOu/4JkFQHN5tkfgFL2PcBW3OgnB8bRbzH/chEjJBaCfww==" saltValue="bfTw6S82E98NpPfYJ6di9g=="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G353"/>
  <sheetViews>
    <sheetView workbookViewId="0">
      <selection activeCell="K23" sqref="K23"/>
    </sheetView>
  </sheetViews>
  <sheetFormatPr defaultRowHeight="12.75" x14ac:dyDescent="0.2"/>
  <cols>
    <col min="1" max="1" width="7.140625" style="233" customWidth="1"/>
    <col min="2" max="2" width="8.85546875" style="233" customWidth="1"/>
    <col min="3" max="3" width="18.140625" style="234" customWidth="1"/>
    <col min="4" max="4" width="11.42578125" style="278" customWidth="1"/>
    <col min="5" max="5" width="9.140625" style="261" customWidth="1"/>
    <col min="6" max="6" width="8.5703125" style="319" customWidth="1"/>
    <col min="7" max="7" width="10.85546875" style="237" customWidth="1"/>
    <col min="8" max="16384" width="9.140625" style="233"/>
  </cols>
  <sheetData>
    <row r="3" spans="1:6" x14ac:dyDescent="0.2">
      <c r="A3" s="233" t="s">
        <v>431</v>
      </c>
      <c r="D3" s="235"/>
      <c r="E3" s="236"/>
      <c r="F3" s="306"/>
    </row>
    <row r="4" spans="1:6" x14ac:dyDescent="0.2">
      <c r="D4" s="238" t="s">
        <v>432</v>
      </c>
      <c r="E4" s="239"/>
      <c r="F4" s="307"/>
    </row>
    <row r="5" spans="1:6" x14ac:dyDescent="0.2">
      <c r="D5" s="238" t="s">
        <v>433</v>
      </c>
      <c r="E5" s="239"/>
      <c r="F5" s="307"/>
    </row>
    <row r="6" spans="1:6" x14ac:dyDescent="0.2">
      <c r="D6" s="238"/>
      <c r="E6" s="239"/>
      <c r="F6" s="307"/>
    </row>
    <row r="7" spans="1:6" x14ac:dyDescent="0.2">
      <c r="D7" s="238" t="s">
        <v>434</v>
      </c>
      <c r="E7" s="239"/>
      <c r="F7" s="307"/>
    </row>
    <row r="8" spans="1:6" x14ac:dyDescent="0.2">
      <c r="D8" s="238" t="s">
        <v>435</v>
      </c>
      <c r="E8" s="239"/>
      <c r="F8" s="307"/>
    </row>
    <row r="9" spans="1:6" x14ac:dyDescent="0.2">
      <c r="D9" s="238"/>
      <c r="E9" s="239"/>
      <c r="F9" s="307"/>
    </row>
    <row r="10" spans="1:6" x14ac:dyDescent="0.2">
      <c r="D10" s="241" t="s">
        <v>985</v>
      </c>
      <c r="E10" s="239"/>
      <c r="F10" s="307"/>
    </row>
    <row r="11" spans="1:6" x14ac:dyDescent="0.2">
      <c r="D11" s="238"/>
      <c r="E11" s="239"/>
      <c r="F11" s="307"/>
    </row>
    <row r="12" spans="1:6" x14ac:dyDescent="0.2">
      <c r="D12" s="238" t="s">
        <v>436</v>
      </c>
      <c r="E12" s="239"/>
      <c r="F12" s="307"/>
    </row>
    <row r="13" spans="1:6" x14ac:dyDescent="0.2">
      <c r="C13" s="234" t="s">
        <v>484</v>
      </c>
      <c r="D13" s="238" t="s">
        <v>709</v>
      </c>
      <c r="E13" s="239"/>
      <c r="F13" s="307"/>
    </row>
    <row r="14" spans="1:6" x14ac:dyDescent="0.2">
      <c r="D14" s="238"/>
      <c r="E14" s="239"/>
      <c r="F14" s="239"/>
    </row>
    <row r="15" spans="1:6" x14ac:dyDescent="0.2">
      <c r="D15" s="244"/>
      <c r="E15" s="245"/>
      <c r="F15" s="245"/>
    </row>
    <row r="16" spans="1:6" x14ac:dyDescent="0.2">
      <c r="D16" s="244" t="s">
        <v>377</v>
      </c>
      <c r="E16" s="245"/>
      <c r="F16" s="245"/>
    </row>
    <row r="17" spans="1:7" x14ac:dyDescent="0.2">
      <c r="D17" s="244"/>
      <c r="E17" s="245"/>
      <c r="F17" s="245"/>
    </row>
    <row r="18" spans="1:7" x14ac:dyDescent="0.2">
      <c r="D18" s="235" t="s">
        <v>748</v>
      </c>
      <c r="E18" s="245"/>
      <c r="F18" s="245"/>
    </row>
    <row r="19" spans="1:7" x14ac:dyDescent="0.2">
      <c r="D19" s="244"/>
      <c r="E19" s="245"/>
      <c r="F19" s="245"/>
    </row>
    <row r="20" spans="1:7" x14ac:dyDescent="0.2">
      <c r="A20" s="247" t="s">
        <v>486</v>
      </c>
      <c r="D20" s="244"/>
      <c r="E20" s="245"/>
      <c r="F20" s="245"/>
    </row>
    <row r="21" spans="1:7" x14ac:dyDescent="0.2">
      <c r="A21" s="247"/>
      <c r="D21" s="244"/>
      <c r="E21" s="245"/>
      <c r="F21" s="245"/>
    </row>
    <row r="22" spans="1:7" x14ac:dyDescent="0.2">
      <c r="A22" s="233" t="s">
        <v>487</v>
      </c>
      <c r="D22" s="244"/>
      <c r="E22" s="245"/>
      <c r="F22" s="245"/>
      <c r="G22" s="237">
        <f>G78</f>
        <v>0</v>
      </c>
    </row>
    <row r="23" spans="1:7" x14ac:dyDescent="0.2">
      <c r="D23" s="244"/>
      <c r="E23" s="245"/>
      <c r="F23" s="245"/>
    </row>
    <row r="24" spans="1:7" x14ac:dyDescent="0.2">
      <c r="A24" s="233" t="s">
        <v>488</v>
      </c>
      <c r="D24" s="244"/>
      <c r="E24" s="245"/>
      <c r="F24" s="245"/>
      <c r="G24" s="237">
        <f>G90</f>
        <v>0</v>
      </c>
    </row>
    <row r="25" spans="1:7" x14ac:dyDescent="0.2">
      <c r="D25" s="244"/>
      <c r="E25" s="245"/>
      <c r="F25" s="245"/>
    </row>
    <row r="26" spans="1:7" x14ac:dyDescent="0.2">
      <c r="A26" s="233" t="s">
        <v>489</v>
      </c>
      <c r="D26" s="244"/>
      <c r="E26" s="245"/>
      <c r="F26" s="245"/>
      <c r="G26" s="237">
        <f>G102</f>
        <v>0</v>
      </c>
    </row>
    <row r="27" spans="1:7" x14ac:dyDescent="0.2">
      <c r="D27" s="244"/>
      <c r="E27" s="245"/>
      <c r="F27" s="245"/>
    </row>
    <row r="28" spans="1:7" x14ac:dyDescent="0.2">
      <c r="A28" s="233" t="s">
        <v>490</v>
      </c>
      <c r="D28" s="244"/>
      <c r="E28" s="245"/>
      <c r="F28" s="245"/>
      <c r="G28" s="237">
        <f>G115</f>
        <v>0</v>
      </c>
    </row>
    <row r="29" spans="1:7" x14ac:dyDescent="0.2">
      <c r="D29" s="244"/>
      <c r="E29" s="245"/>
      <c r="F29" s="245"/>
    </row>
    <row r="30" spans="1:7" x14ac:dyDescent="0.2">
      <c r="A30" s="233" t="s">
        <v>491</v>
      </c>
      <c r="D30" s="244"/>
      <c r="E30" s="245"/>
      <c r="F30" s="245"/>
      <c r="G30" s="237">
        <f>G127</f>
        <v>0</v>
      </c>
    </row>
    <row r="31" spans="1:7" x14ac:dyDescent="0.2">
      <c r="A31" s="233" t="s">
        <v>492</v>
      </c>
      <c r="D31" s="244"/>
      <c r="E31" s="245"/>
      <c r="F31" s="245"/>
    </row>
    <row r="32" spans="1:7" x14ac:dyDescent="0.2">
      <c r="D32" s="244"/>
      <c r="E32" s="245"/>
      <c r="F32" s="245"/>
    </row>
    <row r="33" spans="1:7" x14ac:dyDescent="0.2">
      <c r="D33" s="244"/>
      <c r="E33" s="245"/>
      <c r="F33" s="245"/>
    </row>
    <row r="34" spans="1:7" x14ac:dyDescent="0.2">
      <c r="A34" s="247" t="s">
        <v>494</v>
      </c>
      <c r="D34" s="244"/>
      <c r="E34" s="245"/>
      <c r="F34" s="245"/>
    </row>
    <row r="35" spans="1:7" x14ac:dyDescent="0.2">
      <c r="A35" s="247"/>
      <c r="D35" s="244"/>
      <c r="E35" s="245"/>
      <c r="F35" s="245"/>
    </row>
    <row r="36" spans="1:7" x14ac:dyDescent="0.2">
      <c r="A36" s="233" t="s">
        <v>495</v>
      </c>
      <c r="D36" s="244"/>
      <c r="E36" s="308"/>
      <c r="F36" s="245"/>
      <c r="G36" s="237">
        <f>G145</f>
        <v>0</v>
      </c>
    </row>
    <row r="37" spans="1:7" x14ac:dyDescent="0.2">
      <c r="A37" s="247"/>
      <c r="D37" s="244"/>
      <c r="E37" s="245"/>
      <c r="F37" s="245"/>
    </row>
    <row r="38" spans="1:7" x14ac:dyDescent="0.2">
      <c r="A38" s="233" t="s">
        <v>496</v>
      </c>
      <c r="D38" s="244"/>
      <c r="E38" s="245"/>
      <c r="F38" s="245"/>
      <c r="G38" s="237">
        <f>G168</f>
        <v>0</v>
      </c>
    </row>
    <row r="39" spans="1:7" x14ac:dyDescent="0.2">
      <c r="D39" s="244"/>
      <c r="E39" s="245"/>
      <c r="F39" s="245"/>
    </row>
    <row r="40" spans="1:7" x14ac:dyDescent="0.2">
      <c r="A40" s="247" t="s">
        <v>497</v>
      </c>
      <c r="D40" s="244"/>
      <c r="E40" s="245"/>
      <c r="F40" s="245"/>
    </row>
    <row r="41" spans="1:7" x14ac:dyDescent="0.2">
      <c r="A41" s="247"/>
      <c r="D41" s="244"/>
      <c r="E41" s="245"/>
      <c r="F41" s="245"/>
    </row>
    <row r="42" spans="1:7" x14ac:dyDescent="0.2">
      <c r="A42" s="233" t="s">
        <v>498</v>
      </c>
      <c r="D42" s="244"/>
      <c r="E42" s="245"/>
      <c r="F42" s="245"/>
      <c r="G42" s="237">
        <f>G193</f>
        <v>0</v>
      </c>
    </row>
    <row r="43" spans="1:7" x14ac:dyDescent="0.2">
      <c r="D43" s="244"/>
      <c r="E43" s="245"/>
      <c r="F43" s="245"/>
    </row>
    <row r="44" spans="1:7" x14ac:dyDescent="0.2">
      <c r="A44" s="233" t="s">
        <v>499</v>
      </c>
      <c r="D44" s="244"/>
      <c r="E44" s="245"/>
      <c r="F44" s="245"/>
      <c r="G44" s="237">
        <f>G215</f>
        <v>0</v>
      </c>
    </row>
    <row r="45" spans="1:7" x14ac:dyDescent="0.2">
      <c r="D45" s="244"/>
      <c r="E45" s="245"/>
      <c r="F45" s="245"/>
    </row>
    <row r="46" spans="1:7" x14ac:dyDescent="0.2">
      <c r="D46" s="244"/>
      <c r="E46" s="245"/>
      <c r="F46" s="245"/>
    </row>
    <row r="47" spans="1:7" x14ac:dyDescent="0.2">
      <c r="A47" s="248"/>
      <c r="B47" s="248"/>
      <c r="C47" s="249"/>
      <c r="D47" s="250"/>
      <c r="E47" s="251"/>
      <c r="F47" s="251"/>
      <c r="G47" s="252"/>
    </row>
    <row r="48" spans="1:7" x14ac:dyDescent="0.2">
      <c r="A48" s="309"/>
      <c r="B48" s="254"/>
      <c r="C48" s="255"/>
      <c r="D48" s="256"/>
      <c r="E48" s="236"/>
      <c r="F48" s="236"/>
      <c r="G48" s="257"/>
    </row>
    <row r="49" spans="1:7" x14ac:dyDescent="0.2">
      <c r="A49" s="309"/>
      <c r="B49" s="254"/>
      <c r="C49" s="255"/>
      <c r="D49" s="256" t="s">
        <v>444</v>
      </c>
      <c r="E49" s="236"/>
      <c r="F49" s="236"/>
      <c r="G49" s="258">
        <f>SUM(G22:G44)</f>
        <v>0</v>
      </c>
    </row>
    <row r="50" spans="1:7" x14ac:dyDescent="0.2">
      <c r="A50" s="309"/>
      <c r="B50" s="254"/>
      <c r="C50" s="255"/>
      <c r="D50" s="256"/>
      <c r="E50" s="236"/>
      <c r="F50" s="236"/>
      <c r="G50" s="258"/>
    </row>
    <row r="51" spans="1:7" x14ac:dyDescent="0.2">
      <c r="A51" s="309"/>
      <c r="B51" s="254"/>
      <c r="C51" s="255"/>
      <c r="D51" s="256"/>
      <c r="E51" s="236"/>
      <c r="F51" s="236"/>
      <c r="G51" s="258"/>
    </row>
    <row r="52" spans="1:7" x14ac:dyDescent="0.2">
      <c r="A52" s="259"/>
      <c r="B52" s="259"/>
      <c r="C52" s="255"/>
      <c r="D52" s="256"/>
      <c r="E52" s="236"/>
      <c r="F52" s="236"/>
      <c r="G52" s="260"/>
    </row>
    <row r="53" spans="1:7" x14ac:dyDescent="0.2">
      <c r="A53" s="259"/>
      <c r="C53" s="255"/>
      <c r="D53" s="256"/>
      <c r="F53" s="236"/>
      <c r="G53" s="310"/>
    </row>
    <row r="54" spans="1:7" x14ac:dyDescent="0.2">
      <c r="A54" s="259"/>
      <c r="B54" s="259"/>
      <c r="C54" s="255"/>
      <c r="D54" s="256"/>
      <c r="F54" s="236"/>
      <c r="G54" s="310"/>
    </row>
    <row r="55" spans="1:7" x14ac:dyDescent="0.2">
      <c r="A55" s="259"/>
      <c r="B55" s="259"/>
      <c r="C55" s="255"/>
      <c r="D55" s="256"/>
      <c r="E55" s="236"/>
      <c r="F55" s="236"/>
      <c r="G55" s="260"/>
    </row>
    <row r="56" spans="1:7" ht="15.75" x14ac:dyDescent="0.25">
      <c r="A56" s="259"/>
      <c r="B56" s="263" t="s">
        <v>486</v>
      </c>
      <c r="C56" s="264"/>
      <c r="D56" s="265"/>
      <c r="E56" s="236"/>
      <c r="F56" s="236"/>
    </row>
    <row r="57" spans="1:7" x14ac:dyDescent="0.2">
      <c r="A57" s="259"/>
      <c r="C57" s="264"/>
      <c r="D57" s="265"/>
      <c r="E57" s="236"/>
      <c r="F57" s="236"/>
    </row>
    <row r="58" spans="1:7" x14ac:dyDescent="0.2">
      <c r="A58" s="259"/>
      <c r="B58" s="247" t="s">
        <v>500</v>
      </c>
      <c r="C58" s="264"/>
      <c r="D58" s="265"/>
      <c r="E58" s="236"/>
      <c r="F58" s="236"/>
    </row>
    <row r="59" spans="1:7" x14ac:dyDescent="0.2">
      <c r="A59" s="259"/>
      <c r="C59" s="264"/>
      <c r="D59" s="265"/>
      <c r="E59" s="236"/>
      <c r="F59" s="236"/>
    </row>
    <row r="60" spans="1:7" x14ac:dyDescent="0.2">
      <c r="A60" s="247" t="s">
        <v>447</v>
      </c>
      <c r="B60" s="247" t="s">
        <v>448</v>
      </c>
      <c r="C60" s="266" t="s">
        <v>449</v>
      </c>
      <c r="D60" s="267" t="s">
        <v>450</v>
      </c>
      <c r="E60" s="236" t="s">
        <v>451</v>
      </c>
      <c r="F60" s="306" t="s">
        <v>452</v>
      </c>
      <c r="G60" s="268" t="s">
        <v>453</v>
      </c>
    </row>
    <row r="61" spans="1:7" x14ac:dyDescent="0.2">
      <c r="A61" s="259"/>
      <c r="C61" s="264"/>
      <c r="D61" s="265"/>
      <c r="E61" s="236"/>
      <c r="F61" s="236"/>
    </row>
    <row r="62" spans="1:7" x14ac:dyDescent="0.2">
      <c r="A62" s="233" t="s">
        <v>454</v>
      </c>
      <c r="B62" s="233" t="s">
        <v>123</v>
      </c>
      <c r="C62" s="264" t="s">
        <v>501</v>
      </c>
      <c r="D62" s="265"/>
      <c r="E62" s="236"/>
      <c r="F62" s="236"/>
    </row>
    <row r="63" spans="1:7" x14ac:dyDescent="0.2">
      <c r="A63" s="259"/>
      <c r="C63" s="264" t="s">
        <v>502</v>
      </c>
      <c r="D63" s="265"/>
      <c r="E63" s="236"/>
      <c r="F63" s="236"/>
    </row>
    <row r="64" spans="1:7" x14ac:dyDescent="0.2">
      <c r="A64" s="259"/>
      <c r="C64" s="264"/>
      <c r="D64" s="265" t="s">
        <v>128</v>
      </c>
      <c r="E64" s="261">
        <v>3.5</v>
      </c>
      <c r="F64" s="217"/>
      <c r="G64" s="237">
        <f>ROUND(E64*F64,2)</f>
        <v>0</v>
      </c>
    </row>
    <row r="65" spans="1:7" x14ac:dyDescent="0.2">
      <c r="A65" s="259"/>
      <c r="C65" s="264"/>
      <c r="D65" s="265"/>
      <c r="E65" s="236"/>
      <c r="F65" s="219"/>
    </row>
    <row r="66" spans="1:7" x14ac:dyDescent="0.2">
      <c r="A66" s="259"/>
      <c r="B66" s="259"/>
      <c r="C66" s="259"/>
      <c r="D66" s="259"/>
      <c r="E66" s="236"/>
      <c r="F66" s="222"/>
      <c r="G66" s="270"/>
    </row>
    <row r="67" spans="1:7" x14ac:dyDescent="0.2">
      <c r="A67" s="233" t="s">
        <v>463</v>
      </c>
      <c r="B67" s="233" t="s">
        <v>503</v>
      </c>
      <c r="C67" s="233" t="s">
        <v>504</v>
      </c>
      <c r="D67" s="233"/>
      <c r="F67" s="220"/>
      <c r="G67" s="271"/>
    </row>
    <row r="68" spans="1:7" x14ac:dyDescent="0.2">
      <c r="C68" s="233" t="s">
        <v>505</v>
      </c>
      <c r="D68" s="233"/>
      <c r="F68" s="220"/>
      <c r="G68" s="271"/>
    </row>
    <row r="69" spans="1:7" x14ac:dyDescent="0.2">
      <c r="C69" s="233"/>
      <c r="D69" s="233" t="s">
        <v>128</v>
      </c>
      <c r="E69" s="261">
        <v>5</v>
      </c>
      <c r="F69" s="217"/>
      <c r="G69" s="237">
        <f>ROUND(E69*F69,2)</f>
        <v>0</v>
      </c>
    </row>
    <row r="70" spans="1:7" x14ac:dyDescent="0.2">
      <c r="A70" s="259"/>
      <c r="C70" s="264"/>
      <c r="D70" s="265"/>
      <c r="E70" s="236"/>
      <c r="F70" s="219"/>
    </row>
    <row r="71" spans="1:7" x14ac:dyDescent="0.2">
      <c r="A71" s="233" t="s">
        <v>466</v>
      </c>
      <c r="B71" s="233" t="s">
        <v>506</v>
      </c>
      <c r="C71" s="233" t="s">
        <v>507</v>
      </c>
      <c r="D71" s="233"/>
      <c r="F71" s="220"/>
      <c r="G71" s="271"/>
    </row>
    <row r="72" spans="1:7" x14ac:dyDescent="0.2">
      <c r="C72" s="233" t="s">
        <v>508</v>
      </c>
      <c r="D72" s="233"/>
      <c r="F72" s="220"/>
      <c r="G72" s="271"/>
    </row>
    <row r="73" spans="1:7" x14ac:dyDescent="0.2">
      <c r="C73" s="233" t="s">
        <v>509</v>
      </c>
      <c r="D73" s="233"/>
      <c r="F73" s="220"/>
      <c r="G73" s="271"/>
    </row>
    <row r="74" spans="1:7" x14ac:dyDescent="0.2">
      <c r="C74" s="233" t="s">
        <v>510</v>
      </c>
      <c r="D74" s="233"/>
      <c r="F74" s="220"/>
      <c r="G74" s="271"/>
    </row>
    <row r="75" spans="1:7" x14ac:dyDescent="0.2">
      <c r="C75" s="233" t="s">
        <v>511</v>
      </c>
      <c r="D75" s="233"/>
      <c r="F75" s="220"/>
      <c r="G75" s="271"/>
    </row>
    <row r="76" spans="1:7" x14ac:dyDescent="0.2">
      <c r="C76" s="233"/>
      <c r="D76" s="233" t="s">
        <v>128</v>
      </c>
      <c r="E76" s="261">
        <v>9</v>
      </c>
      <c r="F76" s="217"/>
      <c r="G76" s="237">
        <f>ROUND(E76*F76,2)</f>
        <v>0</v>
      </c>
    </row>
    <row r="77" spans="1:7" x14ac:dyDescent="0.2">
      <c r="C77" s="233"/>
      <c r="D77" s="233"/>
      <c r="F77" s="220"/>
      <c r="G77" s="271"/>
    </row>
    <row r="78" spans="1:7" x14ac:dyDescent="0.2">
      <c r="A78" s="259"/>
      <c r="C78" s="264"/>
      <c r="D78" s="267" t="s">
        <v>444</v>
      </c>
      <c r="E78" s="236"/>
      <c r="F78" s="219"/>
      <c r="G78" s="311">
        <f>SUM(G64:G76)</f>
        <v>0</v>
      </c>
    </row>
    <row r="79" spans="1:7" x14ac:dyDescent="0.2">
      <c r="A79" s="259"/>
      <c r="C79" s="264"/>
      <c r="D79" s="267"/>
      <c r="E79" s="236"/>
      <c r="F79" s="219"/>
    </row>
    <row r="80" spans="1:7" x14ac:dyDescent="0.2">
      <c r="A80" s="259"/>
      <c r="C80" s="264"/>
      <c r="D80" s="265"/>
      <c r="E80" s="236"/>
      <c r="F80" s="219"/>
    </row>
    <row r="81" spans="1:7" x14ac:dyDescent="0.2">
      <c r="A81" s="259"/>
      <c r="B81" s="247" t="s">
        <v>512</v>
      </c>
      <c r="C81" s="264"/>
      <c r="D81" s="265"/>
      <c r="E81" s="236"/>
      <c r="F81" s="219"/>
    </row>
    <row r="82" spans="1:7" x14ac:dyDescent="0.2">
      <c r="A82" s="259"/>
      <c r="C82" s="264"/>
      <c r="D82" s="265"/>
      <c r="E82" s="236"/>
      <c r="F82" s="219"/>
    </row>
    <row r="83" spans="1:7" x14ac:dyDescent="0.2">
      <c r="A83" s="247" t="s">
        <v>447</v>
      </c>
      <c r="B83" s="247" t="s">
        <v>448</v>
      </c>
      <c r="C83" s="266" t="s">
        <v>449</v>
      </c>
      <c r="D83" s="267" t="s">
        <v>450</v>
      </c>
      <c r="E83" s="236" t="s">
        <v>451</v>
      </c>
      <c r="F83" s="225" t="s">
        <v>452</v>
      </c>
      <c r="G83" s="268" t="s">
        <v>453</v>
      </c>
    </row>
    <row r="84" spans="1:7" x14ac:dyDescent="0.2">
      <c r="A84" s="259"/>
      <c r="C84" s="264"/>
      <c r="D84" s="265"/>
      <c r="E84" s="236"/>
      <c r="F84" s="219"/>
    </row>
    <row r="85" spans="1:7" x14ac:dyDescent="0.2">
      <c r="A85" s="233" t="s">
        <v>454</v>
      </c>
      <c r="B85" s="233" t="s">
        <v>513</v>
      </c>
      <c r="C85" s="264" t="s">
        <v>514</v>
      </c>
      <c r="D85" s="265"/>
      <c r="E85" s="236"/>
      <c r="F85" s="219"/>
    </row>
    <row r="86" spans="1:7" x14ac:dyDescent="0.2">
      <c r="A86" s="259"/>
      <c r="C86" s="264" t="s">
        <v>515</v>
      </c>
      <c r="D86" s="265"/>
      <c r="E86" s="236"/>
      <c r="F86" s="219"/>
    </row>
    <row r="87" spans="1:7" x14ac:dyDescent="0.2">
      <c r="A87" s="259"/>
      <c r="C87" s="264"/>
      <c r="D87" s="265" t="s">
        <v>67</v>
      </c>
      <c r="E87" s="261">
        <v>16</v>
      </c>
      <c r="F87" s="217"/>
      <c r="G87" s="237">
        <f>ROUND(E87*F87,2)</f>
        <v>0</v>
      </c>
    </row>
    <row r="88" spans="1:7" x14ac:dyDescent="0.2">
      <c r="A88" s="248"/>
      <c r="B88" s="272"/>
      <c r="C88" s="273"/>
      <c r="D88" s="274"/>
      <c r="E88" s="251"/>
      <c r="F88" s="223"/>
      <c r="G88" s="275"/>
    </row>
    <row r="89" spans="1:7" x14ac:dyDescent="0.2">
      <c r="A89" s="259"/>
      <c r="C89" s="264"/>
      <c r="D89" s="265"/>
      <c r="E89" s="236"/>
      <c r="F89" s="219"/>
    </row>
    <row r="90" spans="1:7" x14ac:dyDescent="0.2">
      <c r="A90" s="259"/>
      <c r="C90" s="264"/>
      <c r="D90" s="267" t="s">
        <v>444</v>
      </c>
      <c r="E90" s="236"/>
      <c r="F90" s="219"/>
      <c r="G90" s="311">
        <f>SUM(G87)</f>
        <v>0</v>
      </c>
    </row>
    <row r="91" spans="1:7" x14ac:dyDescent="0.2">
      <c r="A91" s="259"/>
      <c r="C91" s="264"/>
      <c r="D91" s="265"/>
      <c r="E91" s="236"/>
      <c r="F91" s="219"/>
    </row>
    <row r="92" spans="1:7" x14ac:dyDescent="0.2">
      <c r="A92" s="259"/>
      <c r="B92" s="247" t="s">
        <v>516</v>
      </c>
      <c r="C92" s="264"/>
      <c r="D92" s="265"/>
      <c r="E92" s="236"/>
      <c r="F92" s="219"/>
    </row>
    <row r="93" spans="1:7" x14ac:dyDescent="0.2">
      <c r="A93" s="259"/>
      <c r="C93" s="264"/>
      <c r="D93" s="265"/>
      <c r="E93" s="236"/>
      <c r="F93" s="219"/>
    </row>
    <row r="94" spans="1:7" x14ac:dyDescent="0.2">
      <c r="A94" s="247" t="s">
        <v>447</v>
      </c>
      <c r="B94" s="247" t="s">
        <v>448</v>
      </c>
      <c r="C94" s="266" t="s">
        <v>449</v>
      </c>
      <c r="D94" s="267" t="s">
        <v>450</v>
      </c>
      <c r="E94" s="236" t="s">
        <v>451</v>
      </c>
      <c r="F94" s="225" t="s">
        <v>452</v>
      </c>
      <c r="G94" s="268" t="s">
        <v>453</v>
      </c>
    </row>
    <row r="95" spans="1:7" x14ac:dyDescent="0.2">
      <c r="A95" s="247"/>
      <c r="B95" s="247"/>
      <c r="C95" s="266"/>
      <c r="D95" s="267"/>
      <c r="E95" s="236"/>
      <c r="F95" s="219"/>
    </row>
    <row r="96" spans="1:7" x14ac:dyDescent="0.2">
      <c r="A96" s="233" t="s">
        <v>454</v>
      </c>
      <c r="B96" s="233" t="s">
        <v>152</v>
      </c>
      <c r="C96" s="264" t="s">
        <v>517</v>
      </c>
      <c r="D96" s="267"/>
      <c r="E96" s="236"/>
      <c r="F96" s="219"/>
    </row>
    <row r="97" spans="1:7" x14ac:dyDescent="0.2">
      <c r="A97" s="247"/>
      <c r="B97" s="247"/>
      <c r="C97" s="264" t="s">
        <v>518</v>
      </c>
      <c r="D97" s="267"/>
      <c r="E97" s="236"/>
      <c r="F97" s="219"/>
    </row>
    <row r="98" spans="1:7" x14ac:dyDescent="0.2">
      <c r="A98" s="247"/>
      <c r="B98" s="247"/>
      <c r="C98" s="266"/>
      <c r="D98" s="265" t="s">
        <v>128</v>
      </c>
      <c r="E98" s="261">
        <v>4</v>
      </c>
      <c r="F98" s="217"/>
      <c r="G98" s="237">
        <f>ROUND(E98*F98,2)</f>
        <v>0</v>
      </c>
    </row>
    <row r="99" spans="1:7" x14ac:dyDescent="0.2">
      <c r="A99" s="247"/>
      <c r="B99" s="247"/>
      <c r="C99" s="266"/>
      <c r="D99" s="267"/>
      <c r="E99" s="236"/>
      <c r="F99" s="219"/>
    </row>
    <row r="100" spans="1:7" x14ac:dyDescent="0.2">
      <c r="A100" s="248"/>
      <c r="B100" s="272"/>
      <c r="C100" s="273"/>
      <c r="D100" s="274"/>
      <c r="E100" s="251"/>
      <c r="F100" s="223"/>
      <c r="G100" s="275"/>
    </row>
    <row r="101" spans="1:7" x14ac:dyDescent="0.2">
      <c r="A101" s="259"/>
      <c r="C101" s="264"/>
      <c r="D101" s="265"/>
      <c r="E101" s="236"/>
      <c r="F101" s="219"/>
    </row>
    <row r="102" spans="1:7" x14ac:dyDescent="0.2">
      <c r="A102" s="259"/>
      <c r="C102" s="264"/>
      <c r="D102" s="267" t="s">
        <v>444</v>
      </c>
      <c r="E102" s="236"/>
      <c r="F102" s="219"/>
      <c r="G102" s="311">
        <f>SUM(G98)</f>
        <v>0</v>
      </c>
    </row>
    <row r="103" spans="1:7" x14ac:dyDescent="0.2">
      <c r="A103" s="259"/>
      <c r="C103" s="264"/>
      <c r="D103" s="267"/>
      <c r="E103" s="236"/>
      <c r="F103" s="219"/>
    </row>
    <row r="104" spans="1:7" x14ac:dyDescent="0.2">
      <c r="A104" s="259"/>
      <c r="C104" s="264"/>
      <c r="D104" s="265"/>
      <c r="E104" s="236"/>
      <c r="F104" s="219"/>
    </row>
    <row r="105" spans="1:7" x14ac:dyDescent="0.2">
      <c r="A105" s="259"/>
      <c r="B105" s="247" t="s">
        <v>519</v>
      </c>
      <c r="C105" s="264"/>
      <c r="D105" s="265"/>
      <c r="E105" s="236"/>
      <c r="F105" s="219"/>
    </row>
    <row r="106" spans="1:7" x14ac:dyDescent="0.2">
      <c r="A106" s="259"/>
      <c r="C106" s="264"/>
      <c r="D106" s="265"/>
      <c r="E106" s="236"/>
      <c r="F106" s="219"/>
    </row>
    <row r="107" spans="1:7" x14ac:dyDescent="0.2">
      <c r="A107" s="247" t="s">
        <v>447</v>
      </c>
      <c r="B107" s="247" t="s">
        <v>448</v>
      </c>
      <c r="C107" s="266" t="s">
        <v>449</v>
      </c>
      <c r="D107" s="267" t="s">
        <v>450</v>
      </c>
      <c r="E107" s="236" t="s">
        <v>451</v>
      </c>
      <c r="F107" s="225" t="s">
        <v>452</v>
      </c>
      <c r="G107" s="268" t="s">
        <v>453</v>
      </c>
    </row>
    <row r="108" spans="1:7" x14ac:dyDescent="0.2">
      <c r="A108" s="259"/>
      <c r="C108" s="264"/>
      <c r="D108" s="265"/>
      <c r="E108" s="236"/>
      <c r="F108" s="219"/>
    </row>
    <row r="109" spans="1:7" x14ac:dyDescent="0.2">
      <c r="A109" s="233" t="s">
        <v>454</v>
      </c>
      <c r="B109" s="233" t="s">
        <v>520</v>
      </c>
      <c r="C109" s="264" t="s">
        <v>521</v>
      </c>
      <c r="D109" s="265"/>
      <c r="F109" s="217"/>
    </row>
    <row r="110" spans="1:7" x14ac:dyDescent="0.2">
      <c r="A110" s="259"/>
      <c r="C110" s="264" t="s">
        <v>522</v>
      </c>
      <c r="D110" s="265"/>
      <c r="F110" s="217"/>
    </row>
    <row r="111" spans="1:7" x14ac:dyDescent="0.2">
      <c r="A111" s="259"/>
      <c r="C111" s="264" t="s">
        <v>523</v>
      </c>
      <c r="D111" s="265"/>
      <c r="F111" s="217"/>
    </row>
    <row r="112" spans="1:7" x14ac:dyDescent="0.2">
      <c r="A112" s="259"/>
      <c r="C112" s="264"/>
      <c r="D112" s="265" t="s">
        <v>128</v>
      </c>
      <c r="E112" s="261">
        <v>4.5</v>
      </c>
      <c r="F112" s="217"/>
      <c r="G112" s="237">
        <f>ROUND(E112*F112,2)</f>
        <v>0</v>
      </c>
    </row>
    <row r="113" spans="1:7" x14ac:dyDescent="0.2">
      <c r="A113" s="248"/>
      <c r="B113" s="272"/>
      <c r="C113" s="273"/>
      <c r="D113" s="274"/>
      <c r="E113" s="251"/>
      <c r="F113" s="223"/>
      <c r="G113" s="275"/>
    </row>
    <row r="114" spans="1:7" x14ac:dyDescent="0.2">
      <c r="A114" s="259"/>
      <c r="C114" s="264"/>
      <c r="D114" s="265"/>
      <c r="E114" s="236"/>
      <c r="F114" s="219"/>
    </row>
    <row r="115" spans="1:7" x14ac:dyDescent="0.2">
      <c r="A115" s="259"/>
      <c r="C115" s="264"/>
      <c r="D115" s="267" t="s">
        <v>444</v>
      </c>
      <c r="E115" s="236"/>
      <c r="F115" s="219"/>
      <c r="G115" s="311">
        <f>SUM(G112)</f>
        <v>0</v>
      </c>
    </row>
    <row r="116" spans="1:7" x14ac:dyDescent="0.2">
      <c r="A116" s="259"/>
      <c r="C116" s="264"/>
      <c r="D116" s="267"/>
      <c r="E116" s="236"/>
      <c r="F116" s="219"/>
    </row>
    <row r="117" spans="1:7" x14ac:dyDescent="0.2">
      <c r="A117" s="259"/>
      <c r="C117" s="264"/>
      <c r="D117" s="265"/>
      <c r="E117" s="236"/>
      <c r="F117" s="219"/>
    </row>
    <row r="118" spans="1:7" x14ac:dyDescent="0.2">
      <c r="A118" s="259"/>
      <c r="B118" s="247" t="s">
        <v>524</v>
      </c>
      <c r="C118" s="264"/>
      <c r="D118" s="265"/>
      <c r="E118" s="236"/>
      <c r="F118" s="219"/>
    </row>
    <row r="119" spans="1:7" x14ac:dyDescent="0.2">
      <c r="A119" s="259"/>
      <c r="C119" s="264"/>
      <c r="D119" s="265"/>
      <c r="E119" s="236"/>
      <c r="F119" s="219"/>
    </row>
    <row r="120" spans="1:7" x14ac:dyDescent="0.2">
      <c r="A120" s="247" t="s">
        <v>447</v>
      </c>
      <c r="B120" s="247" t="s">
        <v>448</v>
      </c>
      <c r="C120" s="266" t="s">
        <v>449</v>
      </c>
      <c r="D120" s="267" t="s">
        <v>450</v>
      </c>
      <c r="E120" s="236" t="s">
        <v>451</v>
      </c>
      <c r="F120" s="225" t="s">
        <v>452</v>
      </c>
      <c r="G120" s="268" t="s">
        <v>453</v>
      </c>
    </row>
    <row r="121" spans="1:7" x14ac:dyDescent="0.2">
      <c r="A121" s="259"/>
      <c r="C121" s="264"/>
      <c r="D121" s="265"/>
      <c r="E121" s="236"/>
      <c r="F121" s="219"/>
    </row>
    <row r="122" spans="1:7" x14ac:dyDescent="0.2">
      <c r="A122" s="233" t="s">
        <v>454</v>
      </c>
      <c r="B122" s="233" t="s">
        <v>525</v>
      </c>
      <c r="C122" s="264" t="s">
        <v>526</v>
      </c>
      <c r="D122" s="265"/>
      <c r="E122" s="276"/>
      <c r="F122" s="218"/>
    </row>
    <row r="123" spans="1:7" x14ac:dyDescent="0.2">
      <c r="A123" s="247"/>
      <c r="C123" s="264" t="s">
        <v>527</v>
      </c>
      <c r="D123" s="265"/>
      <c r="E123" s="276"/>
      <c r="F123" s="218"/>
    </row>
    <row r="124" spans="1:7" x14ac:dyDescent="0.2">
      <c r="A124" s="247"/>
      <c r="C124" s="264"/>
      <c r="D124" s="265" t="s">
        <v>528</v>
      </c>
      <c r="E124" s="261">
        <v>21</v>
      </c>
      <c r="F124" s="217"/>
      <c r="G124" s="237">
        <f>ROUND(E124*F124,2)</f>
        <v>0</v>
      </c>
    </row>
    <row r="125" spans="1:7" x14ac:dyDescent="0.2">
      <c r="A125" s="248"/>
      <c r="B125" s="272"/>
      <c r="C125" s="273"/>
      <c r="D125" s="274"/>
      <c r="E125" s="251"/>
      <c r="F125" s="223"/>
      <c r="G125" s="275"/>
    </row>
    <row r="126" spans="1:7" x14ac:dyDescent="0.2">
      <c r="A126" s="259"/>
      <c r="C126" s="264"/>
      <c r="D126" s="265"/>
      <c r="E126" s="236"/>
      <c r="F126" s="219"/>
    </row>
    <row r="127" spans="1:7" x14ac:dyDescent="0.2">
      <c r="A127" s="259"/>
      <c r="C127" s="264"/>
      <c r="D127" s="267" t="s">
        <v>444</v>
      </c>
      <c r="E127" s="236"/>
      <c r="F127" s="219"/>
      <c r="G127" s="311">
        <f>SUM(G124)</f>
        <v>0</v>
      </c>
    </row>
    <row r="128" spans="1:7" x14ac:dyDescent="0.2">
      <c r="A128" s="259"/>
      <c r="C128" s="264"/>
      <c r="D128" s="267"/>
      <c r="E128" s="236"/>
      <c r="F128" s="219"/>
    </row>
    <row r="129" spans="1:7" x14ac:dyDescent="0.2">
      <c r="A129" s="259"/>
      <c r="C129" s="264"/>
      <c r="D129" s="265"/>
      <c r="E129" s="236"/>
      <c r="F129" s="219"/>
    </row>
    <row r="130" spans="1:7" ht="15.75" x14ac:dyDescent="0.25">
      <c r="A130" s="259"/>
      <c r="B130" s="263" t="s">
        <v>494</v>
      </c>
      <c r="C130" s="264"/>
      <c r="D130" s="265"/>
      <c r="E130" s="236"/>
      <c r="F130" s="219"/>
    </row>
    <row r="131" spans="1:7" ht="15.75" x14ac:dyDescent="0.25">
      <c r="A131" s="259"/>
      <c r="B131" s="263"/>
      <c r="C131" s="264"/>
      <c r="D131" s="265"/>
      <c r="E131" s="236"/>
      <c r="F131" s="219"/>
    </row>
    <row r="132" spans="1:7" x14ac:dyDescent="0.2">
      <c r="A132" s="259"/>
      <c r="B132" s="247" t="s">
        <v>529</v>
      </c>
      <c r="C132" s="264"/>
      <c r="D132" s="265"/>
      <c r="E132" s="312"/>
      <c r="F132" s="219"/>
    </row>
    <row r="133" spans="1:7" x14ac:dyDescent="0.2">
      <c r="A133" s="259"/>
      <c r="B133" s="247"/>
      <c r="C133" s="264"/>
      <c r="D133" s="265"/>
      <c r="E133" s="312"/>
      <c r="F133" s="219"/>
    </row>
    <row r="134" spans="1:7" x14ac:dyDescent="0.2">
      <c r="A134" s="247" t="s">
        <v>447</v>
      </c>
      <c r="B134" s="247" t="s">
        <v>448</v>
      </c>
      <c r="C134" s="266" t="s">
        <v>449</v>
      </c>
      <c r="D134" s="267" t="s">
        <v>450</v>
      </c>
      <c r="E134" s="313" t="s">
        <v>451</v>
      </c>
      <c r="F134" s="225" t="s">
        <v>452</v>
      </c>
      <c r="G134" s="268" t="s">
        <v>453</v>
      </c>
    </row>
    <row r="135" spans="1:7" x14ac:dyDescent="0.2">
      <c r="A135" s="247"/>
      <c r="B135" s="247"/>
      <c r="C135" s="266"/>
      <c r="D135" s="267"/>
      <c r="E135" s="313"/>
      <c r="F135" s="219"/>
      <c r="G135" s="268"/>
    </row>
    <row r="136" spans="1:7" x14ac:dyDescent="0.2">
      <c r="A136" s="233" t="s">
        <v>454</v>
      </c>
      <c r="B136" s="233" t="s">
        <v>530</v>
      </c>
      <c r="C136" s="264" t="s">
        <v>531</v>
      </c>
      <c r="D136" s="267"/>
      <c r="E136" s="313"/>
      <c r="F136" s="219"/>
      <c r="G136" s="268"/>
    </row>
    <row r="137" spans="1:7" x14ac:dyDescent="0.2">
      <c r="A137" s="247"/>
      <c r="B137" s="247"/>
      <c r="C137" s="264" t="s">
        <v>532</v>
      </c>
      <c r="D137" s="267"/>
      <c r="E137" s="313"/>
      <c r="F137" s="219"/>
      <c r="G137" s="268"/>
    </row>
    <row r="138" spans="1:7" x14ac:dyDescent="0.2">
      <c r="A138" s="247"/>
      <c r="B138" s="247"/>
      <c r="C138" s="266"/>
      <c r="D138" s="265" t="s">
        <v>61</v>
      </c>
      <c r="E138" s="314">
        <v>4</v>
      </c>
      <c r="F138" s="217"/>
      <c r="G138" s="237">
        <f>ROUND(E138*F138,2)</f>
        <v>0</v>
      </c>
    </row>
    <row r="139" spans="1:7" x14ac:dyDescent="0.2">
      <c r="A139" s="247"/>
      <c r="B139" s="247"/>
      <c r="C139" s="266"/>
      <c r="D139" s="265"/>
      <c r="E139" s="314"/>
      <c r="F139" s="217"/>
    </row>
    <row r="140" spans="1:7" x14ac:dyDescent="0.2">
      <c r="A140" s="233" t="s">
        <v>463</v>
      </c>
      <c r="B140" s="233" t="s">
        <v>533</v>
      </c>
      <c r="C140" s="264" t="s">
        <v>534</v>
      </c>
      <c r="D140" s="265"/>
      <c r="E140" s="314"/>
      <c r="F140" s="217"/>
    </row>
    <row r="141" spans="1:7" x14ac:dyDescent="0.2">
      <c r="A141" s="247"/>
      <c r="B141" s="247"/>
      <c r="C141" s="264" t="s">
        <v>535</v>
      </c>
      <c r="D141" s="265"/>
      <c r="E141" s="314"/>
      <c r="F141" s="217"/>
    </row>
    <row r="142" spans="1:7" x14ac:dyDescent="0.2">
      <c r="A142" s="247"/>
      <c r="B142" s="247"/>
      <c r="C142" s="266"/>
      <c r="D142" s="265" t="s">
        <v>61</v>
      </c>
      <c r="E142" s="314">
        <v>8</v>
      </c>
      <c r="F142" s="217"/>
      <c r="G142" s="237">
        <f>ROUND(E142*F142,2)</f>
        <v>0</v>
      </c>
    </row>
    <row r="143" spans="1:7" ht="15.75" x14ac:dyDescent="0.25">
      <c r="A143" s="259"/>
      <c r="B143" s="263"/>
      <c r="C143" s="264"/>
      <c r="D143" s="265"/>
      <c r="E143" s="236"/>
      <c r="F143" s="219"/>
    </row>
    <row r="144" spans="1:7" x14ac:dyDescent="0.2">
      <c r="A144" s="248"/>
      <c r="B144" s="315"/>
      <c r="C144" s="273"/>
      <c r="D144" s="274"/>
      <c r="E144" s="316"/>
      <c r="F144" s="223"/>
      <c r="G144" s="275"/>
    </row>
    <row r="145" spans="1:7" x14ac:dyDescent="0.2">
      <c r="A145" s="259"/>
      <c r="B145" s="247"/>
      <c r="C145" s="264"/>
      <c r="D145" s="267" t="s">
        <v>444</v>
      </c>
      <c r="E145" s="312"/>
      <c r="F145" s="219"/>
      <c r="G145" s="311">
        <f>SUM(G138:G142)</f>
        <v>0</v>
      </c>
    </row>
    <row r="146" spans="1:7" x14ac:dyDescent="0.2">
      <c r="A146" s="259"/>
      <c r="B146" s="247"/>
      <c r="C146" s="264"/>
      <c r="D146" s="265"/>
      <c r="E146" s="236"/>
      <c r="F146" s="219"/>
    </row>
    <row r="147" spans="1:7" x14ac:dyDescent="0.2">
      <c r="A147" s="259"/>
      <c r="B147" s="247" t="s">
        <v>536</v>
      </c>
      <c r="C147" s="264"/>
      <c r="D147" s="265"/>
      <c r="E147" s="236"/>
      <c r="F147" s="219"/>
    </row>
    <row r="148" spans="1:7" x14ac:dyDescent="0.2">
      <c r="A148" s="259"/>
      <c r="C148" s="264"/>
      <c r="D148" s="265"/>
      <c r="E148" s="236"/>
      <c r="F148" s="219"/>
    </row>
    <row r="149" spans="1:7" x14ac:dyDescent="0.2">
      <c r="A149" s="247" t="s">
        <v>447</v>
      </c>
      <c r="B149" s="247" t="s">
        <v>448</v>
      </c>
      <c r="C149" s="266" t="s">
        <v>449</v>
      </c>
      <c r="D149" s="267" t="s">
        <v>450</v>
      </c>
      <c r="E149" s="236" t="s">
        <v>451</v>
      </c>
      <c r="F149" s="225" t="s">
        <v>452</v>
      </c>
      <c r="G149" s="268" t="s">
        <v>453</v>
      </c>
    </row>
    <row r="150" spans="1:7" x14ac:dyDescent="0.2">
      <c r="A150" s="247"/>
      <c r="B150" s="247"/>
      <c r="C150" s="266"/>
      <c r="D150" s="267"/>
      <c r="E150" s="236"/>
      <c r="F150" s="219"/>
      <c r="G150" s="268"/>
    </row>
    <row r="151" spans="1:7" x14ac:dyDescent="0.2">
      <c r="A151" s="233" t="s">
        <v>454</v>
      </c>
      <c r="B151" s="233" t="s">
        <v>986</v>
      </c>
      <c r="C151" s="264" t="s">
        <v>242</v>
      </c>
      <c r="D151" s="267"/>
      <c r="E151" s="236"/>
      <c r="F151" s="219"/>
    </row>
    <row r="152" spans="1:7" x14ac:dyDescent="0.2">
      <c r="A152" s="247"/>
      <c r="B152" s="247"/>
      <c r="C152" s="264" t="s">
        <v>538</v>
      </c>
      <c r="D152" s="267"/>
      <c r="E152" s="236"/>
      <c r="F152" s="219"/>
    </row>
    <row r="153" spans="1:7" x14ac:dyDescent="0.2">
      <c r="A153" s="247"/>
      <c r="B153" s="247"/>
      <c r="C153" s="264" t="s">
        <v>987</v>
      </c>
      <c r="D153" s="267"/>
      <c r="E153" s="236"/>
      <c r="F153" s="219"/>
    </row>
    <row r="154" spans="1:7" x14ac:dyDescent="0.2">
      <c r="C154" s="264"/>
      <c r="D154" s="265" t="s">
        <v>61</v>
      </c>
      <c r="E154" s="261">
        <v>2</v>
      </c>
      <c r="F154" s="217"/>
      <c r="G154" s="237">
        <f>ROUND(E154*F154,2)</f>
        <v>0</v>
      </c>
    </row>
    <row r="155" spans="1:7" x14ac:dyDescent="0.2">
      <c r="C155" s="233"/>
      <c r="D155" s="233"/>
      <c r="F155" s="220"/>
      <c r="G155" s="271"/>
    </row>
    <row r="156" spans="1:7" x14ac:dyDescent="0.2">
      <c r="A156" s="233" t="s">
        <v>463</v>
      </c>
      <c r="B156" s="317" t="s">
        <v>578</v>
      </c>
      <c r="C156" s="264" t="s">
        <v>541</v>
      </c>
      <c r="D156" s="265"/>
      <c r="F156" s="221"/>
    </row>
    <row r="157" spans="1:7" x14ac:dyDescent="0.2">
      <c r="C157" s="264" t="s">
        <v>542</v>
      </c>
      <c r="D157" s="265"/>
      <c r="F157" s="221"/>
    </row>
    <row r="158" spans="1:7" x14ac:dyDescent="0.2">
      <c r="C158" s="264" t="s">
        <v>988</v>
      </c>
      <c r="D158" s="265"/>
      <c r="F158" s="221"/>
    </row>
    <row r="159" spans="1:7" x14ac:dyDescent="0.2">
      <c r="C159" s="264" t="s">
        <v>544</v>
      </c>
      <c r="D159" s="265"/>
      <c r="F159" s="221"/>
    </row>
    <row r="160" spans="1:7" x14ac:dyDescent="0.2">
      <c r="C160" s="264"/>
      <c r="D160" s="265" t="s">
        <v>61</v>
      </c>
      <c r="E160" s="261">
        <v>4.5</v>
      </c>
      <c r="F160" s="217"/>
      <c r="G160" s="237">
        <f>ROUND(E160*F160,2)</f>
        <v>0</v>
      </c>
    </row>
    <row r="161" spans="1:7" x14ac:dyDescent="0.2">
      <c r="C161" s="264"/>
      <c r="D161" s="265"/>
      <c r="F161" s="221"/>
    </row>
    <row r="162" spans="1:7" x14ac:dyDescent="0.2">
      <c r="A162" s="233" t="s">
        <v>466</v>
      </c>
      <c r="B162" s="233" t="s">
        <v>245</v>
      </c>
      <c r="C162" s="264" t="s">
        <v>546</v>
      </c>
      <c r="D162" s="267"/>
      <c r="E162" s="236"/>
      <c r="F162" s="219"/>
    </row>
    <row r="163" spans="1:7" x14ac:dyDescent="0.2">
      <c r="A163" s="247"/>
      <c r="B163" s="247"/>
      <c r="C163" s="264" t="s">
        <v>547</v>
      </c>
      <c r="D163" s="267"/>
      <c r="E163" s="236"/>
      <c r="F163" s="219"/>
    </row>
    <row r="164" spans="1:7" x14ac:dyDescent="0.2">
      <c r="A164" s="247"/>
      <c r="B164" s="247"/>
      <c r="C164" s="264" t="s">
        <v>580</v>
      </c>
      <c r="D164" s="267"/>
      <c r="E164" s="236"/>
      <c r="F164" s="219"/>
    </row>
    <row r="165" spans="1:7" x14ac:dyDescent="0.2">
      <c r="A165" s="247"/>
      <c r="B165" s="247"/>
      <c r="C165" s="266"/>
      <c r="D165" s="265" t="s">
        <v>43</v>
      </c>
      <c r="E165" s="261">
        <v>1</v>
      </c>
      <c r="F165" s="217"/>
      <c r="G165" s="237">
        <f>ROUND(E165*F165,2)</f>
        <v>0</v>
      </c>
    </row>
    <row r="166" spans="1:7" x14ac:dyDescent="0.2">
      <c r="A166" s="315"/>
      <c r="B166" s="315"/>
      <c r="C166" s="318"/>
      <c r="D166" s="274"/>
      <c r="E166" s="251"/>
      <c r="F166" s="223"/>
      <c r="G166" s="275"/>
    </row>
    <row r="167" spans="1:7" x14ac:dyDescent="0.2">
      <c r="A167" s="247"/>
      <c r="B167" s="247"/>
      <c r="C167" s="266"/>
      <c r="D167" s="265"/>
      <c r="E167" s="236"/>
      <c r="F167" s="219"/>
    </row>
    <row r="168" spans="1:7" x14ac:dyDescent="0.2">
      <c r="A168" s="247"/>
      <c r="B168" s="247"/>
      <c r="C168" s="266"/>
      <c r="D168" s="267" t="s">
        <v>444</v>
      </c>
      <c r="E168" s="236"/>
      <c r="F168" s="219"/>
      <c r="G168" s="311">
        <f>SUM(G154:G165)</f>
        <v>0</v>
      </c>
    </row>
    <row r="169" spans="1:7" x14ac:dyDescent="0.2">
      <c r="A169" s="247"/>
      <c r="B169" s="247"/>
      <c r="C169" s="266"/>
      <c r="D169" s="267"/>
      <c r="E169" s="236"/>
      <c r="F169" s="219"/>
    </row>
    <row r="170" spans="1:7" ht="15.75" x14ac:dyDescent="0.25">
      <c r="A170" s="259"/>
      <c r="B170" s="263" t="s">
        <v>497</v>
      </c>
      <c r="C170" s="264"/>
      <c r="D170" s="265"/>
      <c r="E170" s="236"/>
      <c r="F170" s="219"/>
    </row>
    <row r="171" spans="1:7" x14ac:dyDescent="0.2">
      <c r="A171" s="259"/>
      <c r="B171" s="247" t="s">
        <v>549</v>
      </c>
      <c r="C171" s="264"/>
      <c r="D171" s="265"/>
      <c r="E171" s="236"/>
      <c r="F171" s="219"/>
    </row>
    <row r="172" spans="1:7" x14ac:dyDescent="0.2">
      <c r="A172" s="259"/>
      <c r="C172" s="264"/>
      <c r="D172" s="265"/>
      <c r="E172" s="236"/>
      <c r="F172" s="219"/>
    </row>
    <row r="173" spans="1:7" x14ac:dyDescent="0.2">
      <c r="A173" s="247" t="s">
        <v>447</v>
      </c>
      <c r="B173" s="247" t="s">
        <v>448</v>
      </c>
      <c r="C173" s="266" t="s">
        <v>449</v>
      </c>
      <c r="D173" s="267" t="s">
        <v>450</v>
      </c>
      <c r="E173" s="236" t="s">
        <v>451</v>
      </c>
      <c r="F173" s="225" t="s">
        <v>452</v>
      </c>
      <c r="G173" s="268" t="s">
        <v>453</v>
      </c>
    </row>
    <row r="174" spans="1:7" x14ac:dyDescent="0.2">
      <c r="A174" s="259"/>
      <c r="C174" s="264"/>
      <c r="D174" s="265"/>
      <c r="E174" s="236"/>
      <c r="F174" s="219"/>
    </row>
    <row r="175" spans="1:7" x14ac:dyDescent="0.2">
      <c r="A175" s="233" t="s">
        <v>454</v>
      </c>
      <c r="B175" s="233" t="s">
        <v>550</v>
      </c>
      <c r="C175" s="264" t="s">
        <v>551</v>
      </c>
      <c r="D175" s="265"/>
      <c r="E175" s="236"/>
      <c r="F175" s="219"/>
    </row>
    <row r="176" spans="1:7" x14ac:dyDescent="0.2">
      <c r="A176" s="259"/>
      <c r="C176" s="264" t="s">
        <v>581</v>
      </c>
      <c r="D176" s="265"/>
      <c r="E176" s="236"/>
      <c r="F176" s="219"/>
    </row>
    <row r="177" spans="1:7" x14ac:dyDescent="0.2">
      <c r="A177" s="259"/>
      <c r="C177" s="264"/>
      <c r="D177" s="265" t="s">
        <v>67</v>
      </c>
      <c r="E177" s="261">
        <v>2.5</v>
      </c>
      <c r="F177" s="217"/>
      <c r="G177" s="237">
        <f>ROUND(E177*F177,2)</f>
        <v>0</v>
      </c>
    </row>
    <row r="178" spans="1:7" x14ac:dyDescent="0.2">
      <c r="A178" s="259"/>
      <c r="C178" s="264"/>
      <c r="D178" s="265"/>
      <c r="F178" s="217"/>
    </row>
    <row r="179" spans="1:7" x14ac:dyDescent="0.2">
      <c r="A179" s="233" t="s">
        <v>463</v>
      </c>
      <c r="B179" s="233" t="s">
        <v>553</v>
      </c>
      <c r="C179" s="264" t="s">
        <v>554</v>
      </c>
      <c r="D179" s="265"/>
      <c r="E179" s="236"/>
      <c r="F179" s="219"/>
    </row>
    <row r="180" spans="1:7" x14ac:dyDescent="0.2">
      <c r="A180" s="259"/>
      <c r="C180" s="264" t="s">
        <v>555</v>
      </c>
      <c r="D180" s="265"/>
      <c r="E180" s="236"/>
      <c r="F180" s="219"/>
    </row>
    <row r="181" spans="1:7" x14ac:dyDescent="0.2">
      <c r="A181" s="259"/>
      <c r="C181" s="264"/>
      <c r="D181" s="265" t="s">
        <v>67</v>
      </c>
      <c r="E181" s="261">
        <v>12</v>
      </c>
      <c r="F181" s="217"/>
      <c r="G181" s="237">
        <f>ROUND(E181*F181,2)</f>
        <v>0</v>
      </c>
    </row>
    <row r="182" spans="1:7" x14ac:dyDescent="0.2">
      <c r="A182" s="259"/>
      <c r="C182" s="264"/>
      <c r="D182" s="265"/>
      <c r="E182" s="236"/>
      <c r="F182" s="219"/>
    </row>
    <row r="183" spans="1:7" x14ac:dyDescent="0.2">
      <c r="A183" s="233" t="s">
        <v>466</v>
      </c>
      <c r="B183" s="233" t="s">
        <v>556</v>
      </c>
      <c r="C183" s="264" t="s">
        <v>557</v>
      </c>
      <c r="D183" s="265"/>
      <c r="E183" s="236"/>
      <c r="F183" s="219"/>
    </row>
    <row r="184" spans="1:7" x14ac:dyDescent="0.2">
      <c r="C184" s="264" t="s">
        <v>558</v>
      </c>
      <c r="D184" s="265"/>
      <c r="E184" s="236"/>
      <c r="F184" s="219"/>
    </row>
    <row r="185" spans="1:7" x14ac:dyDescent="0.2">
      <c r="A185" s="259"/>
      <c r="C185" s="264"/>
      <c r="D185" s="265" t="s">
        <v>67</v>
      </c>
      <c r="E185" s="261">
        <v>5.6</v>
      </c>
      <c r="F185" s="217"/>
      <c r="G185" s="237">
        <f>ROUND(E185*F185,2)</f>
        <v>0</v>
      </c>
    </row>
    <row r="186" spans="1:7" x14ac:dyDescent="0.2">
      <c r="A186" s="259"/>
      <c r="C186" s="264"/>
      <c r="D186" s="265"/>
      <c r="E186" s="236"/>
      <c r="F186" s="219"/>
    </row>
    <row r="187" spans="1:7" x14ac:dyDescent="0.2">
      <c r="A187" s="233" t="s">
        <v>468</v>
      </c>
      <c r="B187" s="233" t="s">
        <v>559</v>
      </c>
      <c r="C187" s="264" t="s">
        <v>560</v>
      </c>
      <c r="D187" s="265"/>
      <c r="E187" s="236"/>
      <c r="F187" s="219"/>
    </row>
    <row r="188" spans="1:7" x14ac:dyDescent="0.2">
      <c r="A188" s="259"/>
      <c r="C188" s="264" t="s">
        <v>558</v>
      </c>
      <c r="D188" s="265"/>
      <c r="E188" s="236"/>
      <c r="F188" s="219"/>
    </row>
    <row r="189" spans="1:7" x14ac:dyDescent="0.2">
      <c r="A189" s="259"/>
      <c r="C189" s="264"/>
      <c r="D189" s="265" t="s">
        <v>67</v>
      </c>
      <c r="E189" s="261">
        <v>4.3</v>
      </c>
      <c r="F189" s="217"/>
      <c r="G189" s="237">
        <f>ROUND(E189*F189,2)</f>
        <v>0</v>
      </c>
    </row>
    <row r="190" spans="1:7" x14ac:dyDescent="0.2">
      <c r="A190" s="259"/>
      <c r="C190" s="264"/>
      <c r="D190" s="265"/>
      <c r="F190" s="217"/>
    </row>
    <row r="191" spans="1:7" x14ac:dyDescent="0.2">
      <c r="A191" s="248"/>
      <c r="B191" s="272"/>
      <c r="C191" s="273"/>
      <c r="D191" s="274"/>
      <c r="E191" s="251"/>
      <c r="F191" s="223"/>
      <c r="G191" s="275"/>
    </row>
    <row r="192" spans="1:7" x14ac:dyDescent="0.2">
      <c r="A192" s="259"/>
      <c r="C192" s="264"/>
      <c r="D192" s="265"/>
      <c r="E192" s="236"/>
      <c r="F192" s="219"/>
    </row>
    <row r="193" spans="1:7" x14ac:dyDescent="0.2">
      <c r="A193" s="259"/>
      <c r="C193" s="264"/>
      <c r="D193" s="267" t="s">
        <v>444</v>
      </c>
      <c r="E193" s="236"/>
      <c r="F193" s="219"/>
      <c r="G193" s="311">
        <f>SUM(G177:G189)</f>
        <v>0</v>
      </c>
    </row>
    <row r="194" spans="1:7" x14ac:dyDescent="0.2">
      <c r="A194" s="259"/>
      <c r="C194" s="264"/>
      <c r="D194" s="267"/>
      <c r="E194" s="236"/>
      <c r="F194" s="219"/>
    </row>
    <row r="195" spans="1:7" x14ac:dyDescent="0.2">
      <c r="A195" s="259"/>
      <c r="C195" s="264"/>
      <c r="D195" s="265"/>
      <c r="E195" s="236"/>
      <c r="F195" s="219"/>
    </row>
    <row r="196" spans="1:7" x14ac:dyDescent="0.2">
      <c r="A196" s="259"/>
      <c r="B196" s="247" t="s">
        <v>561</v>
      </c>
      <c r="C196" s="264"/>
      <c r="D196" s="265"/>
      <c r="E196" s="236"/>
      <c r="F196" s="219"/>
    </row>
    <row r="197" spans="1:7" x14ac:dyDescent="0.2">
      <c r="A197" s="259"/>
      <c r="C197" s="264"/>
      <c r="D197" s="265"/>
      <c r="E197" s="236"/>
      <c r="F197" s="219"/>
    </row>
    <row r="198" spans="1:7" x14ac:dyDescent="0.2">
      <c r="A198" s="247" t="s">
        <v>447</v>
      </c>
      <c r="B198" s="247" t="s">
        <v>448</v>
      </c>
      <c r="C198" s="266" t="s">
        <v>449</v>
      </c>
      <c r="D198" s="267" t="s">
        <v>450</v>
      </c>
      <c r="E198" s="236" t="s">
        <v>451</v>
      </c>
      <c r="F198" s="225" t="s">
        <v>452</v>
      </c>
      <c r="G198" s="268" t="s">
        <v>453</v>
      </c>
    </row>
    <row r="199" spans="1:7" x14ac:dyDescent="0.2">
      <c r="A199" s="247"/>
      <c r="B199" s="247"/>
      <c r="C199" s="266"/>
      <c r="D199" s="267"/>
      <c r="E199" s="236"/>
      <c r="F199" s="219"/>
      <c r="G199" s="268"/>
    </row>
    <row r="200" spans="1:7" x14ac:dyDescent="0.2">
      <c r="A200" s="233" t="s">
        <v>454</v>
      </c>
      <c r="B200" s="233" t="s">
        <v>566</v>
      </c>
      <c r="C200" s="264" t="s">
        <v>563</v>
      </c>
      <c r="D200" s="265"/>
      <c r="E200" s="276"/>
      <c r="F200" s="218"/>
    </row>
    <row r="201" spans="1:7" x14ac:dyDescent="0.2">
      <c r="A201" s="247"/>
      <c r="C201" s="264" t="s">
        <v>564</v>
      </c>
      <c r="D201" s="265"/>
      <c r="E201" s="276"/>
      <c r="F201" s="218"/>
    </row>
    <row r="202" spans="1:7" x14ac:dyDescent="0.2">
      <c r="A202" s="247"/>
      <c r="C202" s="264" t="s">
        <v>567</v>
      </c>
      <c r="D202" s="265"/>
      <c r="E202" s="276"/>
      <c r="F202" s="218"/>
    </row>
    <row r="203" spans="1:7" x14ac:dyDescent="0.2">
      <c r="A203" s="247"/>
      <c r="C203" s="264"/>
      <c r="D203" s="265" t="s">
        <v>128</v>
      </c>
      <c r="E203" s="261">
        <v>0.4</v>
      </c>
      <c r="F203" s="217"/>
      <c r="G203" s="237">
        <f>ROUND(E203*F203,2)</f>
        <v>0</v>
      </c>
    </row>
    <row r="204" spans="1:7" x14ac:dyDescent="0.2">
      <c r="A204" s="247"/>
      <c r="C204" s="264"/>
      <c r="D204" s="265"/>
      <c r="F204" s="217"/>
    </row>
    <row r="205" spans="1:7" x14ac:dyDescent="0.2">
      <c r="A205" s="233" t="s">
        <v>463</v>
      </c>
      <c r="B205" s="233" t="s">
        <v>568</v>
      </c>
      <c r="C205" s="264" t="s">
        <v>569</v>
      </c>
      <c r="D205" s="265"/>
      <c r="E205" s="276"/>
      <c r="F205" s="218"/>
    </row>
    <row r="206" spans="1:7" x14ac:dyDescent="0.2">
      <c r="A206" s="247"/>
      <c r="C206" s="264" t="s">
        <v>582</v>
      </c>
      <c r="D206" s="265"/>
      <c r="E206" s="276"/>
      <c r="F206" s="218"/>
    </row>
    <row r="207" spans="1:7" x14ac:dyDescent="0.2">
      <c r="A207" s="247"/>
      <c r="C207" s="264" t="s">
        <v>571</v>
      </c>
      <c r="D207" s="265"/>
      <c r="E207" s="276"/>
      <c r="F207" s="218"/>
    </row>
    <row r="208" spans="1:7" x14ac:dyDescent="0.2">
      <c r="A208" s="247"/>
      <c r="C208" s="264"/>
      <c r="D208" s="265" t="s">
        <v>128</v>
      </c>
      <c r="E208" s="261">
        <v>0.32</v>
      </c>
      <c r="F208" s="217"/>
      <c r="G208" s="237">
        <f>ROUND(E208*F208,2)</f>
        <v>0</v>
      </c>
    </row>
    <row r="209" spans="1:7" x14ac:dyDescent="0.2">
      <c r="A209" s="247"/>
      <c r="C209" s="264"/>
      <c r="D209" s="265"/>
      <c r="F209" s="217"/>
    </row>
    <row r="210" spans="1:7" x14ac:dyDescent="0.2">
      <c r="A210" s="233" t="s">
        <v>468</v>
      </c>
      <c r="B210" s="233" t="s">
        <v>572</v>
      </c>
      <c r="C210" s="264" t="s">
        <v>569</v>
      </c>
      <c r="D210" s="265"/>
      <c r="E210" s="276"/>
      <c r="F210" s="218"/>
    </row>
    <row r="211" spans="1:7" x14ac:dyDescent="0.2">
      <c r="A211" s="247"/>
      <c r="C211" s="264" t="s">
        <v>583</v>
      </c>
      <c r="D211" s="265"/>
      <c r="E211" s="276"/>
      <c r="F211" s="218"/>
    </row>
    <row r="212" spans="1:7" x14ac:dyDescent="0.2">
      <c r="A212" s="247"/>
      <c r="C212" s="264" t="s">
        <v>574</v>
      </c>
      <c r="D212" s="265"/>
      <c r="E212" s="276"/>
      <c r="F212" s="218"/>
    </row>
    <row r="213" spans="1:7" x14ac:dyDescent="0.2">
      <c r="A213" s="247"/>
      <c r="C213" s="264"/>
      <c r="D213" s="265" t="s">
        <v>128</v>
      </c>
      <c r="E213" s="261">
        <v>2.4</v>
      </c>
      <c r="F213" s="217"/>
      <c r="G213" s="237">
        <f>ROUND(E213*F213,2)</f>
        <v>0</v>
      </c>
    </row>
    <row r="214" spans="1:7" x14ac:dyDescent="0.2">
      <c r="A214" s="259"/>
      <c r="C214" s="264"/>
      <c r="D214" s="265"/>
      <c r="E214" s="236"/>
      <c r="F214" s="236"/>
    </row>
    <row r="215" spans="1:7" x14ac:dyDescent="0.2">
      <c r="A215" s="259"/>
      <c r="C215" s="264"/>
      <c r="D215" s="267" t="s">
        <v>444</v>
      </c>
      <c r="E215" s="236"/>
      <c r="F215" s="236"/>
      <c r="G215" s="311">
        <f>SUM(G203:G213)</f>
        <v>0</v>
      </c>
    </row>
    <row r="216" spans="1:7" x14ac:dyDescent="0.2">
      <c r="A216" s="259"/>
      <c r="C216" s="264"/>
      <c r="D216" s="267"/>
      <c r="E216" s="236"/>
      <c r="F216" s="236"/>
    </row>
    <row r="217" spans="1:7" x14ac:dyDescent="0.2">
      <c r="C217" s="264"/>
      <c r="D217" s="265"/>
      <c r="E217" s="236"/>
      <c r="F217" s="306"/>
    </row>
    <row r="218" spans="1:7" x14ac:dyDescent="0.2">
      <c r="A218" s="259"/>
      <c r="C218" s="264"/>
      <c r="D218" s="265"/>
      <c r="E218" s="236"/>
      <c r="F218" s="306"/>
    </row>
    <row r="219" spans="1:7" x14ac:dyDescent="0.2">
      <c r="A219" s="259"/>
      <c r="C219" s="264"/>
      <c r="D219" s="265"/>
      <c r="E219" s="236"/>
      <c r="F219" s="306"/>
    </row>
    <row r="220" spans="1:7" x14ac:dyDescent="0.2">
      <c r="A220" s="259"/>
      <c r="C220" s="264"/>
      <c r="D220" s="265"/>
      <c r="G220" s="269"/>
    </row>
    <row r="221" spans="1:7" x14ac:dyDescent="0.2">
      <c r="C221" s="264"/>
      <c r="D221" s="265"/>
      <c r="E221" s="236"/>
      <c r="F221" s="306"/>
    </row>
    <row r="222" spans="1:7" x14ac:dyDescent="0.2">
      <c r="A222" s="259"/>
      <c r="C222" s="264"/>
      <c r="D222" s="265"/>
      <c r="E222" s="236"/>
      <c r="F222" s="306"/>
    </row>
    <row r="223" spans="1:7" x14ac:dyDescent="0.2">
      <c r="A223" s="259"/>
      <c r="C223" s="264"/>
      <c r="D223" s="265"/>
      <c r="E223" s="236"/>
      <c r="F223" s="306"/>
    </row>
    <row r="224" spans="1:7" x14ac:dyDescent="0.2">
      <c r="A224" s="259"/>
      <c r="C224" s="264"/>
      <c r="D224" s="265"/>
      <c r="G224" s="269"/>
    </row>
    <row r="225" spans="1:7" x14ac:dyDescent="0.2">
      <c r="A225" s="259"/>
      <c r="C225" s="264"/>
      <c r="D225" s="265"/>
    </row>
    <row r="226" spans="1:7" x14ac:dyDescent="0.2">
      <c r="C226" s="264"/>
      <c r="D226" s="265"/>
      <c r="E226" s="236"/>
      <c r="F226" s="306"/>
    </row>
    <row r="227" spans="1:7" x14ac:dyDescent="0.2">
      <c r="A227" s="259"/>
      <c r="C227" s="264"/>
      <c r="D227" s="265"/>
      <c r="E227" s="236"/>
      <c r="F227" s="306"/>
    </row>
    <row r="228" spans="1:7" x14ac:dyDescent="0.2">
      <c r="A228" s="259"/>
      <c r="C228" s="264"/>
      <c r="D228" s="265"/>
      <c r="E228" s="236"/>
      <c r="F228" s="306"/>
    </row>
    <row r="229" spans="1:7" x14ac:dyDescent="0.2">
      <c r="A229" s="259"/>
      <c r="C229" s="264"/>
      <c r="D229" s="265"/>
      <c r="G229" s="269"/>
    </row>
    <row r="230" spans="1:7" x14ac:dyDescent="0.2">
      <c r="A230" s="259"/>
      <c r="C230" s="264"/>
      <c r="D230" s="265"/>
    </row>
    <row r="231" spans="1:7" x14ac:dyDescent="0.2">
      <c r="C231" s="264"/>
      <c r="D231" s="265"/>
      <c r="E231" s="236"/>
      <c r="F231" s="306"/>
    </row>
    <row r="232" spans="1:7" x14ac:dyDescent="0.2">
      <c r="A232" s="259"/>
      <c r="C232" s="264"/>
      <c r="D232" s="265"/>
      <c r="E232" s="236"/>
      <c r="F232" s="306"/>
    </row>
    <row r="233" spans="1:7" x14ac:dyDescent="0.2">
      <c r="A233" s="259"/>
      <c r="C233" s="264"/>
      <c r="D233" s="265"/>
      <c r="G233" s="269"/>
    </row>
    <row r="234" spans="1:7" x14ac:dyDescent="0.2">
      <c r="A234" s="259"/>
      <c r="C234" s="264"/>
      <c r="D234" s="265"/>
    </row>
    <row r="235" spans="1:7" x14ac:dyDescent="0.2">
      <c r="C235" s="264"/>
      <c r="D235" s="265"/>
      <c r="E235" s="236"/>
      <c r="F235" s="306"/>
    </row>
    <row r="236" spans="1:7" x14ac:dyDescent="0.2">
      <c r="C236" s="264"/>
      <c r="D236" s="265"/>
      <c r="E236" s="236"/>
      <c r="F236" s="306"/>
    </row>
    <row r="237" spans="1:7" x14ac:dyDescent="0.2">
      <c r="A237" s="259"/>
      <c r="C237" s="264"/>
      <c r="D237" s="265"/>
      <c r="E237" s="236"/>
      <c r="F237" s="306"/>
    </row>
    <row r="238" spans="1:7" x14ac:dyDescent="0.2">
      <c r="A238" s="259"/>
      <c r="C238" s="264"/>
      <c r="D238" s="265"/>
      <c r="G238" s="269"/>
    </row>
    <row r="239" spans="1:7" x14ac:dyDescent="0.2">
      <c r="A239" s="259"/>
      <c r="C239" s="264"/>
      <c r="D239" s="265"/>
    </row>
    <row r="240" spans="1:7" x14ac:dyDescent="0.2">
      <c r="C240" s="264"/>
      <c r="D240" s="265"/>
      <c r="E240" s="236"/>
      <c r="F240" s="306"/>
    </row>
    <row r="241" spans="1:7" x14ac:dyDescent="0.2">
      <c r="A241" s="259"/>
      <c r="C241" s="264"/>
      <c r="D241" s="265"/>
      <c r="G241" s="269"/>
    </row>
    <row r="242" spans="1:7" x14ac:dyDescent="0.2">
      <c r="A242" s="248"/>
      <c r="B242" s="272"/>
      <c r="C242" s="273"/>
      <c r="D242" s="274"/>
      <c r="E242" s="251"/>
      <c r="F242" s="320"/>
      <c r="G242" s="275"/>
    </row>
    <row r="243" spans="1:7" x14ac:dyDescent="0.2">
      <c r="A243" s="259"/>
      <c r="C243" s="264"/>
      <c r="D243" s="265"/>
      <c r="E243" s="236"/>
      <c r="F243" s="306"/>
    </row>
    <row r="244" spans="1:7" x14ac:dyDescent="0.2">
      <c r="A244" s="259"/>
      <c r="C244" s="264"/>
      <c r="D244" s="267"/>
      <c r="E244" s="236"/>
      <c r="F244" s="306"/>
    </row>
    <row r="245" spans="1:7" x14ac:dyDescent="0.2">
      <c r="A245" s="259"/>
      <c r="C245" s="264"/>
      <c r="D245" s="267"/>
      <c r="E245" s="236"/>
      <c r="F245" s="306"/>
    </row>
    <row r="246" spans="1:7" x14ac:dyDescent="0.2">
      <c r="A246" s="259"/>
      <c r="C246" s="264"/>
      <c r="D246" s="265"/>
      <c r="E246" s="236"/>
      <c r="F246" s="306"/>
    </row>
    <row r="247" spans="1:7" x14ac:dyDescent="0.2">
      <c r="A247" s="259"/>
      <c r="C247" s="264"/>
      <c r="D247" s="265"/>
      <c r="E247" s="236"/>
      <c r="F247" s="306"/>
    </row>
    <row r="248" spans="1:7" x14ac:dyDescent="0.2">
      <c r="A248" s="259"/>
      <c r="B248" s="247"/>
      <c r="C248" s="264"/>
      <c r="D248" s="265"/>
      <c r="E248" s="236"/>
      <c r="F248" s="306"/>
    </row>
    <row r="249" spans="1:7" x14ac:dyDescent="0.2">
      <c r="A249" s="247"/>
      <c r="B249" s="247"/>
      <c r="C249" s="266"/>
      <c r="D249" s="267"/>
      <c r="E249" s="236"/>
      <c r="F249" s="306"/>
      <c r="G249" s="268"/>
    </row>
    <row r="250" spans="1:7" x14ac:dyDescent="0.2">
      <c r="A250" s="259"/>
      <c r="C250" s="264"/>
      <c r="D250" s="265"/>
      <c r="E250" s="236"/>
      <c r="F250" s="306"/>
    </row>
    <row r="251" spans="1:7" x14ac:dyDescent="0.2">
      <c r="C251" s="264"/>
      <c r="D251" s="265"/>
      <c r="E251" s="236"/>
      <c r="F251" s="306"/>
    </row>
    <row r="252" spans="1:7" x14ac:dyDescent="0.2">
      <c r="A252" s="259"/>
      <c r="C252" s="264"/>
      <c r="D252" s="265"/>
      <c r="E252" s="236"/>
      <c r="F252" s="306"/>
    </row>
    <row r="253" spans="1:7" x14ac:dyDescent="0.2">
      <c r="A253" s="259"/>
      <c r="C253" s="264"/>
      <c r="D253" s="265"/>
      <c r="E253" s="236"/>
      <c r="F253" s="306"/>
    </row>
    <row r="254" spans="1:7" x14ac:dyDescent="0.2">
      <c r="A254" s="259"/>
      <c r="C254" s="264"/>
      <c r="D254" s="265"/>
      <c r="E254" s="236"/>
      <c r="F254" s="306"/>
    </row>
    <row r="255" spans="1:7" x14ac:dyDescent="0.2">
      <c r="A255" s="259"/>
      <c r="C255" s="264"/>
      <c r="D255" s="265"/>
      <c r="G255" s="269"/>
    </row>
    <row r="256" spans="1:7" x14ac:dyDescent="0.2">
      <c r="A256" s="259"/>
      <c r="C256" s="264"/>
      <c r="D256" s="265"/>
      <c r="E256" s="236"/>
      <c r="F256" s="306"/>
    </row>
    <row r="257" spans="1:7" x14ac:dyDescent="0.2">
      <c r="C257" s="264"/>
      <c r="D257" s="265"/>
      <c r="E257" s="236"/>
      <c r="F257" s="306"/>
    </row>
    <row r="258" spans="1:7" x14ac:dyDescent="0.2">
      <c r="A258" s="259"/>
      <c r="C258" s="264"/>
      <c r="D258" s="265"/>
      <c r="E258" s="236"/>
      <c r="F258" s="306"/>
    </row>
    <row r="259" spans="1:7" x14ac:dyDescent="0.2">
      <c r="A259" s="259"/>
      <c r="C259" s="264"/>
      <c r="D259" s="265"/>
      <c r="E259" s="236"/>
      <c r="F259" s="306"/>
    </row>
    <row r="260" spans="1:7" x14ac:dyDescent="0.2">
      <c r="A260" s="259"/>
      <c r="C260" s="264"/>
      <c r="D260" s="265"/>
      <c r="E260" s="236"/>
      <c r="F260" s="306"/>
    </row>
    <row r="261" spans="1:7" x14ac:dyDescent="0.2">
      <c r="A261" s="259"/>
      <c r="C261" s="264"/>
      <c r="D261" s="265"/>
      <c r="G261" s="269"/>
    </row>
    <row r="262" spans="1:7" x14ac:dyDescent="0.2">
      <c r="A262" s="259"/>
      <c r="C262" s="264"/>
      <c r="D262" s="265"/>
    </row>
    <row r="263" spans="1:7" x14ac:dyDescent="0.2">
      <c r="A263" s="248"/>
      <c r="B263" s="272"/>
      <c r="C263" s="273"/>
      <c r="D263" s="274"/>
      <c r="E263" s="251"/>
      <c r="F263" s="320"/>
      <c r="G263" s="275"/>
    </row>
    <row r="264" spans="1:7" x14ac:dyDescent="0.2">
      <c r="A264" s="259"/>
      <c r="C264" s="264"/>
      <c r="D264" s="265"/>
      <c r="E264" s="236"/>
      <c r="F264" s="306"/>
    </row>
    <row r="265" spans="1:7" x14ac:dyDescent="0.2">
      <c r="A265" s="259"/>
      <c r="C265" s="264"/>
      <c r="D265" s="267"/>
      <c r="E265" s="236"/>
      <c r="F265" s="306"/>
    </row>
    <row r="266" spans="1:7" x14ac:dyDescent="0.2">
      <c r="A266" s="259"/>
      <c r="C266" s="264"/>
      <c r="D266" s="265"/>
      <c r="E266" s="236"/>
      <c r="F266" s="306"/>
    </row>
    <row r="267" spans="1:7" x14ac:dyDescent="0.2">
      <c r="A267" s="259"/>
      <c r="C267" s="264"/>
      <c r="D267" s="265"/>
      <c r="E267" s="236"/>
      <c r="F267" s="306"/>
    </row>
    <row r="268" spans="1:7" x14ac:dyDescent="0.2">
      <c r="A268" s="259"/>
      <c r="B268" s="247"/>
      <c r="C268" s="264"/>
      <c r="D268" s="265"/>
      <c r="E268" s="236"/>
      <c r="F268" s="306"/>
    </row>
    <row r="269" spans="1:7" x14ac:dyDescent="0.2">
      <c r="A269" s="247"/>
      <c r="B269" s="247"/>
      <c r="C269" s="266"/>
      <c r="D269" s="267"/>
      <c r="E269" s="236"/>
      <c r="F269" s="306"/>
      <c r="G269" s="268"/>
    </row>
    <row r="270" spans="1:7" x14ac:dyDescent="0.2">
      <c r="A270" s="247"/>
      <c r="B270" s="247"/>
      <c r="C270" s="266"/>
      <c r="D270" s="267"/>
      <c r="E270" s="236"/>
      <c r="F270" s="306"/>
      <c r="G270" s="268"/>
    </row>
    <row r="271" spans="1:7" x14ac:dyDescent="0.2">
      <c r="C271" s="264"/>
      <c r="D271" s="265"/>
      <c r="E271" s="276"/>
      <c r="F271" s="321"/>
    </row>
    <row r="272" spans="1:7" x14ac:dyDescent="0.2">
      <c r="A272" s="247"/>
      <c r="C272" s="264"/>
      <c r="D272" s="265"/>
      <c r="E272" s="276"/>
      <c r="F272" s="321"/>
    </row>
    <row r="273" spans="1:7" x14ac:dyDescent="0.2">
      <c r="A273" s="247"/>
      <c r="C273" s="264"/>
      <c r="D273" s="265"/>
      <c r="E273" s="276"/>
      <c r="F273" s="321"/>
    </row>
    <row r="274" spans="1:7" x14ac:dyDescent="0.2">
      <c r="A274" s="247"/>
      <c r="C274" s="264"/>
      <c r="D274" s="265"/>
      <c r="G274" s="269"/>
    </row>
    <row r="275" spans="1:7" x14ac:dyDescent="0.2">
      <c r="A275" s="247"/>
      <c r="B275" s="247"/>
      <c r="C275" s="266"/>
      <c r="D275" s="267"/>
      <c r="E275" s="236"/>
      <c r="F275" s="306"/>
      <c r="G275" s="268"/>
    </row>
    <row r="276" spans="1:7" x14ac:dyDescent="0.2">
      <c r="C276" s="264"/>
      <c r="D276" s="265"/>
      <c r="E276" s="276"/>
      <c r="F276" s="321"/>
    </row>
    <row r="277" spans="1:7" x14ac:dyDescent="0.2">
      <c r="A277" s="247"/>
      <c r="C277" s="264"/>
      <c r="D277" s="265"/>
      <c r="E277" s="276"/>
      <c r="F277" s="321"/>
    </row>
    <row r="278" spans="1:7" x14ac:dyDescent="0.2">
      <c r="A278" s="247"/>
      <c r="C278" s="264"/>
      <c r="D278" s="265"/>
      <c r="E278" s="276"/>
      <c r="F278" s="321"/>
    </row>
    <row r="279" spans="1:7" x14ac:dyDescent="0.2">
      <c r="A279" s="247"/>
      <c r="C279" s="264"/>
      <c r="D279" s="265"/>
      <c r="G279" s="269"/>
    </row>
    <row r="280" spans="1:7" x14ac:dyDescent="0.2">
      <c r="A280" s="247"/>
      <c r="C280" s="264"/>
      <c r="D280" s="265"/>
    </row>
    <row r="281" spans="1:7" x14ac:dyDescent="0.2">
      <c r="C281" s="264"/>
      <c r="D281" s="265"/>
      <c r="E281" s="276"/>
      <c r="F281" s="321"/>
    </row>
    <row r="282" spans="1:7" x14ac:dyDescent="0.2">
      <c r="A282" s="247"/>
      <c r="C282" s="264"/>
      <c r="D282" s="265"/>
      <c r="E282" s="276"/>
      <c r="F282" s="321"/>
    </row>
    <row r="283" spans="1:7" x14ac:dyDescent="0.2">
      <c r="A283" s="247"/>
      <c r="C283" s="264"/>
      <c r="D283" s="265"/>
      <c r="E283" s="276"/>
      <c r="F283" s="321"/>
    </row>
    <row r="284" spans="1:7" x14ac:dyDescent="0.2">
      <c r="A284" s="247"/>
      <c r="C284" s="264"/>
      <c r="D284" s="265"/>
      <c r="G284" s="269"/>
    </row>
    <row r="285" spans="1:7" x14ac:dyDescent="0.2">
      <c r="A285" s="247"/>
      <c r="C285" s="264"/>
      <c r="D285" s="265"/>
    </row>
    <row r="286" spans="1:7" x14ac:dyDescent="0.2">
      <c r="C286" s="264"/>
      <c r="D286" s="265"/>
      <c r="E286" s="276"/>
      <c r="F286" s="321"/>
    </row>
    <row r="287" spans="1:7" x14ac:dyDescent="0.2">
      <c r="A287" s="247"/>
      <c r="C287" s="264"/>
      <c r="D287" s="265"/>
      <c r="E287" s="276"/>
      <c r="F287" s="321"/>
    </row>
    <row r="288" spans="1:7" x14ac:dyDescent="0.2">
      <c r="A288" s="247"/>
      <c r="C288" s="264"/>
      <c r="D288" s="265"/>
      <c r="E288" s="276"/>
      <c r="F288" s="321"/>
    </row>
    <row r="289" spans="1:7" x14ac:dyDescent="0.2">
      <c r="A289" s="247"/>
      <c r="C289" s="264"/>
      <c r="D289" s="265"/>
      <c r="G289" s="269"/>
    </row>
    <row r="290" spans="1:7" x14ac:dyDescent="0.2">
      <c r="A290" s="247"/>
      <c r="C290" s="264"/>
      <c r="D290" s="265"/>
    </row>
    <row r="291" spans="1:7" x14ac:dyDescent="0.2">
      <c r="C291" s="264"/>
      <c r="D291" s="265"/>
      <c r="E291" s="276"/>
      <c r="F291" s="321"/>
    </row>
    <row r="292" spans="1:7" x14ac:dyDescent="0.2">
      <c r="A292" s="247"/>
      <c r="C292" s="264"/>
      <c r="D292" s="265"/>
      <c r="E292" s="276"/>
      <c r="F292" s="321"/>
    </row>
    <row r="293" spans="1:7" x14ac:dyDescent="0.2">
      <c r="A293" s="247"/>
      <c r="C293" s="264"/>
      <c r="D293" s="265"/>
      <c r="E293" s="276"/>
      <c r="F293" s="321"/>
    </row>
    <row r="294" spans="1:7" x14ac:dyDescent="0.2">
      <c r="A294" s="247"/>
      <c r="C294" s="264"/>
      <c r="D294" s="265"/>
      <c r="F294" s="322"/>
      <c r="G294" s="269"/>
    </row>
    <row r="295" spans="1:7" x14ac:dyDescent="0.2">
      <c r="A295" s="247"/>
      <c r="C295" s="264"/>
      <c r="D295" s="265"/>
      <c r="F295" s="322"/>
    </row>
    <row r="296" spans="1:7" x14ac:dyDescent="0.2">
      <c r="C296" s="264"/>
      <c r="D296" s="265"/>
      <c r="E296" s="276"/>
      <c r="F296" s="321"/>
    </row>
    <row r="297" spans="1:7" x14ac:dyDescent="0.2">
      <c r="A297" s="247"/>
      <c r="C297" s="264"/>
      <c r="D297" s="265"/>
      <c r="E297" s="276"/>
      <c r="F297" s="321"/>
    </row>
    <row r="298" spans="1:7" x14ac:dyDescent="0.2">
      <c r="A298" s="247"/>
      <c r="C298" s="264"/>
      <c r="D298" s="265"/>
      <c r="E298" s="276"/>
      <c r="F298" s="321"/>
    </row>
    <row r="299" spans="1:7" x14ac:dyDescent="0.2">
      <c r="A299" s="247"/>
      <c r="C299" s="264"/>
      <c r="D299" s="265"/>
      <c r="F299" s="322"/>
      <c r="G299" s="269"/>
    </row>
    <row r="300" spans="1:7" x14ac:dyDescent="0.2">
      <c r="A300" s="247"/>
      <c r="C300" s="264"/>
      <c r="D300" s="265"/>
      <c r="F300" s="322"/>
    </row>
    <row r="301" spans="1:7" x14ac:dyDescent="0.2">
      <c r="C301" s="264"/>
      <c r="D301" s="265"/>
      <c r="E301" s="276"/>
      <c r="F301" s="321"/>
    </row>
    <row r="302" spans="1:7" x14ac:dyDescent="0.2">
      <c r="A302" s="247"/>
      <c r="C302" s="264"/>
      <c r="D302" s="265"/>
      <c r="E302" s="276"/>
      <c r="F302" s="321"/>
    </row>
    <row r="303" spans="1:7" x14ac:dyDescent="0.2">
      <c r="A303" s="247"/>
      <c r="C303" s="264"/>
      <c r="D303" s="265"/>
      <c r="E303" s="276"/>
      <c r="F303" s="321"/>
    </row>
    <row r="304" spans="1:7" x14ac:dyDescent="0.2">
      <c r="A304" s="247"/>
      <c r="C304" s="264"/>
      <c r="D304" s="265"/>
      <c r="F304" s="322"/>
      <c r="G304" s="269"/>
    </row>
    <row r="305" spans="1:7" x14ac:dyDescent="0.2">
      <c r="A305" s="247"/>
      <c r="C305" s="264"/>
      <c r="D305" s="265"/>
    </row>
    <row r="306" spans="1:7" x14ac:dyDescent="0.2">
      <c r="C306" s="264"/>
      <c r="D306" s="265"/>
      <c r="E306" s="276"/>
      <c r="F306" s="321"/>
    </row>
    <row r="307" spans="1:7" x14ac:dyDescent="0.2">
      <c r="A307" s="247"/>
      <c r="C307" s="264"/>
      <c r="D307" s="265"/>
      <c r="E307" s="276"/>
      <c r="F307" s="321"/>
    </row>
    <row r="308" spans="1:7" x14ac:dyDescent="0.2">
      <c r="A308" s="247"/>
      <c r="C308" s="264"/>
      <c r="D308" s="265"/>
      <c r="E308" s="276"/>
      <c r="F308" s="321"/>
    </row>
    <row r="309" spans="1:7" x14ac:dyDescent="0.2">
      <c r="A309" s="247"/>
      <c r="C309" s="264"/>
      <c r="D309" s="265"/>
      <c r="F309" s="322"/>
      <c r="G309" s="269"/>
    </row>
    <row r="310" spans="1:7" x14ac:dyDescent="0.2">
      <c r="A310" s="247"/>
      <c r="C310" s="264"/>
      <c r="D310" s="265"/>
    </row>
    <row r="311" spans="1:7" x14ac:dyDescent="0.2">
      <c r="A311" s="259"/>
      <c r="C311" s="264"/>
      <c r="D311" s="267"/>
      <c r="E311" s="236"/>
      <c r="F311" s="306"/>
    </row>
    <row r="312" spans="1:7" x14ac:dyDescent="0.2">
      <c r="A312" s="259"/>
      <c r="C312" s="264"/>
      <c r="D312" s="267"/>
      <c r="E312" s="236"/>
      <c r="F312" s="306"/>
    </row>
    <row r="313" spans="1:7" x14ac:dyDescent="0.2">
      <c r="A313" s="259"/>
      <c r="C313" s="264"/>
      <c r="D313" s="267"/>
      <c r="E313" s="236"/>
      <c r="F313" s="306"/>
    </row>
    <row r="314" spans="1:7" x14ac:dyDescent="0.2">
      <c r="A314" s="259"/>
      <c r="B314" s="247"/>
      <c r="C314" s="264"/>
      <c r="D314" s="265"/>
      <c r="E314" s="236"/>
      <c r="F314" s="306"/>
    </row>
    <row r="315" spans="1:7" x14ac:dyDescent="0.2">
      <c r="A315" s="259"/>
      <c r="C315" s="264"/>
      <c r="D315" s="265"/>
      <c r="E315" s="236"/>
      <c r="F315" s="306"/>
    </row>
    <row r="316" spans="1:7" x14ac:dyDescent="0.2">
      <c r="A316" s="247"/>
      <c r="B316" s="247"/>
      <c r="C316" s="266"/>
      <c r="D316" s="267"/>
      <c r="E316" s="236"/>
      <c r="F316" s="306"/>
      <c r="G316" s="268"/>
    </row>
    <row r="317" spans="1:7" x14ac:dyDescent="0.2">
      <c r="A317" s="247"/>
      <c r="B317" s="247"/>
      <c r="C317" s="266"/>
      <c r="D317" s="267"/>
      <c r="E317" s="236"/>
      <c r="F317" s="306"/>
      <c r="G317" s="268"/>
    </row>
    <row r="318" spans="1:7" x14ac:dyDescent="0.2">
      <c r="C318" s="264"/>
      <c r="D318" s="265"/>
      <c r="E318" s="236"/>
      <c r="F318" s="306"/>
    </row>
    <row r="319" spans="1:7" x14ac:dyDescent="0.2">
      <c r="A319" s="259"/>
      <c r="C319" s="264"/>
      <c r="D319" s="265"/>
      <c r="E319" s="236"/>
      <c r="F319" s="306"/>
    </row>
    <row r="320" spans="1:7" x14ac:dyDescent="0.2">
      <c r="A320" s="259"/>
      <c r="C320" s="264"/>
      <c r="D320" s="265"/>
      <c r="E320" s="236"/>
      <c r="F320" s="306"/>
    </row>
    <row r="321" spans="1:7" x14ac:dyDescent="0.2">
      <c r="A321" s="259"/>
      <c r="C321" s="264"/>
      <c r="D321" s="265"/>
      <c r="E321" s="236"/>
      <c r="F321" s="306"/>
    </row>
    <row r="322" spans="1:7" x14ac:dyDescent="0.2">
      <c r="A322" s="259"/>
      <c r="C322" s="264"/>
      <c r="D322" s="265"/>
      <c r="G322" s="269"/>
    </row>
    <row r="323" spans="1:7" x14ac:dyDescent="0.2">
      <c r="A323" s="247"/>
      <c r="B323" s="247"/>
      <c r="C323" s="266"/>
      <c r="D323" s="267"/>
      <c r="E323" s="236"/>
      <c r="F323" s="306"/>
      <c r="G323" s="268"/>
    </row>
    <row r="324" spans="1:7" x14ac:dyDescent="0.2">
      <c r="C324" s="264"/>
      <c r="D324" s="265"/>
      <c r="E324" s="236"/>
      <c r="F324" s="306"/>
    </row>
    <row r="325" spans="1:7" x14ac:dyDescent="0.2">
      <c r="A325" s="259"/>
      <c r="C325" s="264"/>
      <c r="D325" s="265"/>
      <c r="E325" s="236"/>
      <c r="F325" s="306"/>
    </row>
    <row r="326" spans="1:7" x14ac:dyDescent="0.2">
      <c r="A326" s="259"/>
      <c r="C326" s="264"/>
      <c r="D326" s="265"/>
      <c r="E326" s="236"/>
      <c r="F326" s="306"/>
    </row>
    <row r="327" spans="1:7" x14ac:dyDescent="0.2">
      <c r="A327" s="259"/>
      <c r="C327" s="264"/>
      <c r="D327" s="265"/>
      <c r="G327" s="269"/>
    </row>
    <row r="328" spans="1:7" x14ac:dyDescent="0.2">
      <c r="A328" s="259"/>
      <c r="C328" s="264"/>
      <c r="D328" s="265"/>
    </row>
    <row r="329" spans="1:7" x14ac:dyDescent="0.2">
      <c r="C329" s="264"/>
      <c r="D329" s="265"/>
      <c r="E329" s="236"/>
      <c r="F329" s="306"/>
    </row>
    <row r="330" spans="1:7" x14ac:dyDescent="0.2">
      <c r="A330" s="259"/>
      <c r="C330" s="264"/>
      <c r="D330" s="265"/>
      <c r="E330" s="236"/>
      <c r="F330" s="306"/>
    </row>
    <row r="331" spans="1:7" x14ac:dyDescent="0.2">
      <c r="A331" s="259"/>
      <c r="C331" s="264"/>
      <c r="D331" s="265"/>
      <c r="E331" s="236"/>
      <c r="F331" s="306"/>
    </row>
    <row r="332" spans="1:7" x14ac:dyDescent="0.2">
      <c r="A332" s="259"/>
      <c r="C332" s="264"/>
      <c r="D332" s="265"/>
      <c r="G332" s="269"/>
    </row>
    <row r="333" spans="1:7" x14ac:dyDescent="0.2">
      <c r="A333" s="259"/>
      <c r="C333" s="264"/>
      <c r="D333" s="265"/>
      <c r="E333" s="236"/>
      <c r="F333" s="306"/>
    </row>
    <row r="334" spans="1:7" x14ac:dyDescent="0.2">
      <c r="A334" s="259"/>
      <c r="C334" s="264"/>
      <c r="D334" s="267"/>
      <c r="E334" s="236"/>
      <c r="F334" s="306"/>
    </row>
    <row r="335" spans="1:7" x14ac:dyDescent="0.2">
      <c r="A335" s="259"/>
      <c r="C335" s="264"/>
      <c r="D335" s="267"/>
      <c r="E335" s="236"/>
      <c r="F335" s="306"/>
    </row>
    <row r="336" spans="1:7" x14ac:dyDescent="0.2">
      <c r="A336" s="259"/>
      <c r="C336" s="264"/>
      <c r="D336" s="267"/>
      <c r="E336" s="236"/>
      <c r="F336" s="306"/>
    </row>
    <row r="337" spans="1:7" ht="15.75" x14ac:dyDescent="0.25">
      <c r="A337" s="259"/>
      <c r="B337" s="263"/>
      <c r="C337" s="264"/>
      <c r="D337" s="265"/>
      <c r="E337" s="236"/>
      <c r="F337" s="306"/>
    </row>
    <row r="338" spans="1:7" x14ac:dyDescent="0.2">
      <c r="A338" s="259"/>
      <c r="B338" s="247"/>
      <c r="C338" s="264"/>
      <c r="D338" s="265"/>
      <c r="E338" s="236"/>
      <c r="F338" s="306"/>
    </row>
    <row r="339" spans="1:7" x14ac:dyDescent="0.2">
      <c r="A339" s="259"/>
      <c r="C339" s="264"/>
      <c r="D339" s="265"/>
      <c r="E339" s="236"/>
      <c r="F339" s="306"/>
    </row>
    <row r="340" spans="1:7" x14ac:dyDescent="0.2">
      <c r="C340" s="264"/>
      <c r="D340" s="265"/>
      <c r="E340" s="236"/>
      <c r="F340" s="306"/>
    </row>
    <row r="341" spans="1:7" x14ac:dyDescent="0.2">
      <c r="A341" s="259"/>
      <c r="C341" s="264"/>
      <c r="D341" s="265"/>
      <c r="E341" s="236"/>
      <c r="F341" s="306"/>
    </row>
    <row r="342" spans="1:7" x14ac:dyDescent="0.2">
      <c r="A342" s="259"/>
      <c r="C342" s="264"/>
      <c r="D342" s="265"/>
      <c r="E342" s="236"/>
      <c r="F342" s="306"/>
    </row>
    <row r="343" spans="1:7" x14ac:dyDescent="0.2">
      <c r="A343" s="259"/>
      <c r="C343" s="264"/>
      <c r="D343" s="265"/>
      <c r="G343" s="269"/>
    </row>
    <row r="344" spans="1:7" x14ac:dyDescent="0.2">
      <c r="A344" s="254"/>
      <c r="C344" s="264"/>
      <c r="D344" s="235"/>
      <c r="E344" s="236"/>
      <c r="F344" s="306"/>
    </row>
    <row r="345" spans="1:7" x14ac:dyDescent="0.2">
      <c r="C345" s="264"/>
      <c r="D345" s="265"/>
      <c r="E345" s="236"/>
      <c r="F345" s="306"/>
    </row>
    <row r="346" spans="1:7" x14ac:dyDescent="0.2">
      <c r="A346" s="259"/>
      <c r="C346" s="264"/>
      <c r="D346" s="265"/>
      <c r="E346" s="236"/>
      <c r="F346" s="306"/>
    </row>
    <row r="347" spans="1:7" x14ac:dyDescent="0.2">
      <c r="C347" s="264"/>
      <c r="D347" s="265"/>
      <c r="E347" s="236"/>
      <c r="F347" s="306"/>
    </row>
    <row r="348" spans="1:7" x14ac:dyDescent="0.2">
      <c r="C348" s="264"/>
      <c r="D348" s="265"/>
      <c r="G348" s="269"/>
    </row>
    <row r="349" spans="1:7" x14ac:dyDescent="0.2">
      <c r="D349" s="256"/>
      <c r="E349" s="236"/>
      <c r="F349" s="306"/>
    </row>
    <row r="350" spans="1:7" x14ac:dyDescent="0.2">
      <c r="D350" s="256"/>
      <c r="E350" s="236"/>
      <c r="F350" s="306"/>
    </row>
    <row r="351" spans="1:7" x14ac:dyDescent="0.2">
      <c r="D351" s="267"/>
      <c r="E351" s="236"/>
      <c r="F351" s="306"/>
    </row>
    <row r="352" spans="1:7" x14ac:dyDescent="0.2">
      <c r="D352" s="256"/>
      <c r="E352" s="236"/>
      <c r="F352" s="306"/>
    </row>
    <row r="353" spans="4:6" x14ac:dyDescent="0.2">
      <c r="D353" s="256"/>
      <c r="E353" s="236"/>
      <c r="F353" s="306"/>
    </row>
  </sheetData>
  <sheetProtection algorithmName="SHA-512" hashValue="7pVG+BS1jEf52rM/WZJVROBWh7bGLekw5Gr3jPmjIvISWf8gwaLbyN5TYcsehWPw/ERZFEQE3cW9OdE0Vl1+Dg==" saltValue="a6ax4PXeOWTjN4zEu8qt0w=="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G154"/>
  <sheetViews>
    <sheetView topLeftCell="A33" workbookViewId="0">
      <selection activeCell="F54" sqref="F54"/>
    </sheetView>
  </sheetViews>
  <sheetFormatPr defaultRowHeight="12.75" x14ac:dyDescent="0.2"/>
  <cols>
    <col min="1" max="1" width="7.140625" style="233" customWidth="1"/>
    <col min="2" max="2" width="8.85546875" style="233" customWidth="1"/>
    <col min="3" max="3" width="18.140625" style="234" customWidth="1"/>
    <col min="4" max="4" width="11.42578125" style="278" customWidth="1"/>
    <col min="5" max="5" width="9.140625" style="261" customWidth="1"/>
    <col min="6" max="6" width="8.5703125" style="261" customWidth="1"/>
    <col min="7" max="7" width="10.85546875" style="237" customWidth="1"/>
    <col min="8" max="16384" width="9.140625" style="233"/>
  </cols>
  <sheetData>
    <row r="3" spans="1:6" x14ac:dyDescent="0.2">
      <c r="A3" s="233" t="s">
        <v>431</v>
      </c>
      <c r="D3" s="235"/>
      <c r="E3" s="236"/>
      <c r="F3" s="236"/>
    </row>
    <row r="4" spans="1:6" x14ac:dyDescent="0.2">
      <c r="D4" s="238" t="s">
        <v>432</v>
      </c>
      <c r="E4" s="239"/>
      <c r="F4" s="240"/>
    </row>
    <row r="5" spans="1:6" x14ac:dyDescent="0.2">
      <c r="D5" s="238" t="s">
        <v>433</v>
      </c>
      <c r="E5" s="239"/>
      <c r="F5" s="240"/>
    </row>
    <row r="6" spans="1:6" x14ac:dyDescent="0.2">
      <c r="D6" s="238"/>
      <c r="E6" s="239"/>
      <c r="F6" s="240"/>
    </row>
    <row r="7" spans="1:6" x14ac:dyDescent="0.2">
      <c r="D7" s="238" t="s">
        <v>434</v>
      </c>
      <c r="E7" s="239"/>
      <c r="F7" s="240"/>
    </row>
    <row r="8" spans="1:6" x14ac:dyDescent="0.2">
      <c r="D8" s="238" t="s">
        <v>435</v>
      </c>
      <c r="E8" s="239"/>
      <c r="F8" s="240"/>
    </row>
    <row r="9" spans="1:6" x14ac:dyDescent="0.2">
      <c r="D9" s="238"/>
      <c r="E9" s="239"/>
      <c r="F9" s="240"/>
    </row>
    <row r="10" spans="1:6" x14ac:dyDescent="0.2">
      <c r="D10" s="241" t="s">
        <v>18</v>
      </c>
      <c r="E10" s="239"/>
      <c r="F10" s="240"/>
    </row>
    <row r="11" spans="1:6" x14ac:dyDescent="0.2">
      <c r="D11" s="238"/>
      <c r="E11" s="239"/>
      <c r="F11" s="240"/>
    </row>
    <row r="12" spans="1:6" x14ac:dyDescent="0.2">
      <c r="D12" s="238" t="s">
        <v>436</v>
      </c>
      <c r="E12" s="239"/>
      <c r="F12" s="240"/>
    </row>
    <row r="13" spans="1:6" x14ac:dyDescent="0.2">
      <c r="C13" s="234" t="s">
        <v>484</v>
      </c>
      <c r="D13" s="238" t="s">
        <v>576</v>
      </c>
      <c r="E13" s="239"/>
      <c r="F13" s="242"/>
    </row>
    <row r="14" spans="1:6" x14ac:dyDescent="0.2">
      <c r="D14" s="238"/>
      <c r="E14" s="239"/>
      <c r="F14" s="243"/>
    </row>
    <row r="15" spans="1:6" x14ac:dyDescent="0.2">
      <c r="D15" s="244"/>
      <c r="E15" s="245"/>
      <c r="F15" s="246"/>
    </row>
    <row r="16" spans="1:6" x14ac:dyDescent="0.2">
      <c r="D16" s="244" t="s">
        <v>377</v>
      </c>
      <c r="E16" s="245"/>
      <c r="F16" s="246"/>
    </row>
    <row r="17" spans="1:7" x14ac:dyDescent="0.2">
      <c r="D17" s="244"/>
      <c r="E17" s="245"/>
      <c r="F17" s="246"/>
    </row>
    <row r="18" spans="1:7" x14ac:dyDescent="0.2">
      <c r="D18" s="235" t="s">
        <v>438</v>
      </c>
      <c r="E18" s="245"/>
      <c r="F18" s="246"/>
    </row>
    <row r="19" spans="1:7" x14ac:dyDescent="0.2">
      <c r="D19" s="244"/>
      <c r="E19" s="245"/>
      <c r="F19" s="246"/>
    </row>
    <row r="20" spans="1:7" x14ac:dyDescent="0.2">
      <c r="A20" s="247" t="s">
        <v>486</v>
      </c>
      <c r="D20" s="244"/>
      <c r="E20" s="245"/>
      <c r="F20" s="246"/>
    </row>
    <row r="21" spans="1:7" x14ac:dyDescent="0.2">
      <c r="A21" s="247"/>
      <c r="D21" s="244"/>
      <c r="E21" s="245"/>
      <c r="F21" s="246"/>
    </row>
    <row r="22" spans="1:7" x14ac:dyDescent="0.2">
      <c r="A22" s="233" t="s">
        <v>487</v>
      </c>
      <c r="D22" s="244"/>
      <c r="E22" s="245"/>
      <c r="F22" s="246"/>
      <c r="G22" s="237">
        <f>G61</f>
        <v>0</v>
      </c>
    </row>
    <row r="23" spans="1:7" x14ac:dyDescent="0.2">
      <c r="D23" s="244"/>
      <c r="E23" s="245"/>
      <c r="F23" s="246"/>
    </row>
    <row r="24" spans="1:7" x14ac:dyDescent="0.2">
      <c r="A24" s="233" t="s">
        <v>488</v>
      </c>
      <c r="D24" s="244"/>
      <c r="E24" s="245"/>
      <c r="F24" s="246"/>
      <c r="G24" s="237">
        <f>G73</f>
        <v>0</v>
      </c>
    </row>
    <row r="25" spans="1:7" x14ac:dyDescent="0.2">
      <c r="D25" s="244"/>
      <c r="E25" s="245"/>
      <c r="F25" s="246"/>
    </row>
    <row r="26" spans="1:7" x14ac:dyDescent="0.2">
      <c r="A26" s="233" t="s">
        <v>489</v>
      </c>
      <c r="D26" s="244"/>
      <c r="E26" s="245"/>
      <c r="F26" s="246"/>
      <c r="G26" s="237">
        <f>G85</f>
        <v>0</v>
      </c>
    </row>
    <row r="27" spans="1:7" x14ac:dyDescent="0.2">
      <c r="D27" s="244"/>
      <c r="E27" s="245"/>
      <c r="F27" s="246"/>
    </row>
    <row r="28" spans="1:7" x14ac:dyDescent="0.2">
      <c r="A28" s="233" t="s">
        <v>490</v>
      </c>
      <c r="D28" s="244"/>
      <c r="E28" s="245"/>
      <c r="F28" s="246"/>
      <c r="G28" s="237">
        <f>G129</f>
        <v>0</v>
      </c>
    </row>
    <row r="29" spans="1:7" x14ac:dyDescent="0.2">
      <c r="D29" s="244"/>
      <c r="E29" s="245"/>
      <c r="F29" s="246"/>
    </row>
    <row r="30" spans="1:7" x14ac:dyDescent="0.2">
      <c r="A30" s="233" t="s">
        <v>491</v>
      </c>
      <c r="D30" s="244"/>
      <c r="E30" s="245"/>
      <c r="F30" s="246"/>
    </row>
    <row r="31" spans="1:7" x14ac:dyDescent="0.2">
      <c r="A31" s="233" t="s">
        <v>492</v>
      </c>
      <c r="D31" s="244"/>
      <c r="E31" s="245"/>
      <c r="F31" s="246"/>
      <c r="G31" s="237">
        <f>G140</f>
        <v>0</v>
      </c>
    </row>
    <row r="32" spans="1:7" x14ac:dyDescent="0.2">
      <c r="D32" s="244"/>
      <c r="E32" s="245"/>
      <c r="F32" s="246"/>
    </row>
    <row r="33" spans="1:7" x14ac:dyDescent="0.2">
      <c r="A33" s="248"/>
      <c r="B33" s="248"/>
      <c r="C33" s="249"/>
      <c r="D33" s="250"/>
      <c r="E33" s="251"/>
      <c r="F33" s="251"/>
      <c r="G33" s="252"/>
    </row>
    <row r="34" spans="1:7" x14ac:dyDescent="0.2">
      <c r="A34" s="253"/>
      <c r="B34" s="254"/>
      <c r="C34" s="255"/>
      <c r="D34" s="256"/>
      <c r="E34" s="236"/>
      <c r="F34" s="236"/>
      <c r="G34" s="257"/>
    </row>
    <row r="35" spans="1:7" x14ac:dyDescent="0.2">
      <c r="A35" s="253"/>
      <c r="B35" s="254"/>
      <c r="C35" s="255"/>
      <c r="D35" s="256" t="s">
        <v>444</v>
      </c>
      <c r="E35" s="236"/>
      <c r="F35" s="236"/>
      <c r="G35" s="258">
        <f>SUM(G19:G34)</f>
        <v>0</v>
      </c>
    </row>
    <row r="36" spans="1:7" x14ac:dyDescent="0.2">
      <c r="A36" s="253"/>
      <c r="B36" s="254"/>
      <c r="C36" s="255"/>
      <c r="D36" s="256"/>
      <c r="E36" s="236"/>
      <c r="F36" s="236"/>
      <c r="G36" s="258"/>
    </row>
    <row r="37" spans="1:7" x14ac:dyDescent="0.2">
      <c r="A37" s="247"/>
      <c r="B37" s="254"/>
      <c r="C37" s="255"/>
      <c r="D37" s="256"/>
      <c r="E37" s="236"/>
      <c r="F37" s="236"/>
      <c r="G37" s="258"/>
    </row>
    <row r="38" spans="1:7" x14ac:dyDescent="0.2">
      <c r="A38" s="248"/>
      <c r="B38" s="248"/>
      <c r="C38" s="249"/>
      <c r="D38" s="250"/>
      <c r="E38" s="251"/>
      <c r="F38" s="251"/>
      <c r="G38" s="252"/>
    </row>
    <row r="39" spans="1:7" x14ac:dyDescent="0.2">
      <c r="A39" s="253"/>
      <c r="B39" s="254"/>
      <c r="C39" s="255"/>
      <c r="D39" s="256"/>
      <c r="E39" s="236"/>
      <c r="F39" s="236"/>
      <c r="G39" s="257"/>
    </row>
    <row r="40" spans="1:7" x14ac:dyDescent="0.2">
      <c r="A40" s="253"/>
      <c r="B40" s="254"/>
      <c r="C40" s="255"/>
      <c r="D40" s="256" t="s">
        <v>445</v>
      </c>
      <c r="E40" s="236"/>
      <c r="F40" s="236"/>
      <c r="G40" s="258">
        <f>SUM(G35:G39)</f>
        <v>0</v>
      </c>
    </row>
    <row r="41" spans="1:7" x14ac:dyDescent="0.2">
      <c r="A41" s="253"/>
      <c r="B41" s="254"/>
      <c r="C41" s="255"/>
      <c r="D41" s="256"/>
      <c r="E41" s="236"/>
      <c r="F41" s="236"/>
      <c r="G41" s="258"/>
    </row>
    <row r="42" spans="1:7" x14ac:dyDescent="0.2">
      <c r="A42" s="259"/>
      <c r="B42" s="259"/>
      <c r="C42" s="255"/>
      <c r="D42" s="256"/>
      <c r="E42" s="236"/>
      <c r="F42" s="236"/>
      <c r="G42" s="260"/>
    </row>
    <row r="43" spans="1:7" x14ac:dyDescent="0.2">
      <c r="A43" s="259"/>
      <c r="C43" s="255"/>
      <c r="D43" s="256"/>
      <c r="F43" s="236"/>
      <c r="G43" s="262"/>
    </row>
    <row r="44" spans="1:7" x14ac:dyDescent="0.2">
      <c r="A44" s="259"/>
      <c r="B44" s="259"/>
      <c r="C44" s="255"/>
      <c r="D44" s="256"/>
      <c r="F44" s="236"/>
      <c r="G44" s="262"/>
    </row>
    <row r="45" spans="1:7" x14ac:dyDescent="0.2">
      <c r="A45" s="259"/>
      <c r="B45" s="259"/>
      <c r="C45" s="255"/>
      <c r="D45" s="256"/>
      <c r="E45" s="236"/>
      <c r="F45" s="236"/>
      <c r="G45" s="260"/>
    </row>
    <row r="46" spans="1:7" ht="15.75" x14ac:dyDescent="0.25">
      <c r="A46" s="259"/>
      <c r="B46" s="263" t="s">
        <v>486</v>
      </c>
      <c r="C46" s="264"/>
      <c r="D46" s="265"/>
      <c r="E46" s="236"/>
      <c r="F46" s="236"/>
    </row>
    <row r="47" spans="1:7" x14ac:dyDescent="0.2">
      <c r="A47" s="259"/>
      <c r="C47" s="264"/>
      <c r="D47" s="265"/>
      <c r="E47" s="236"/>
      <c r="F47" s="236"/>
    </row>
    <row r="48" spans="1:7" x14ac:dyDescent="0.2">
      <c r="A48" s="259"/>
      <c r="B48" s="247" t="s">
        <v>500</v>
      </c>
      <c r="C48" s="264"/>
      <c r="D48" s="265"/>
      <c r="E48" s="236"/>
      <c r="F48" s="236"/>
    </row>
    <row r="49" spans="1:7" x14ac:dyDescent="0.2">
      <c r="A49" s="259"/>
      <c r="C49" s="264"/>
      <c r="D49" s="265"/>
      <c r="E49" s="236"/>
      <c r="F49" s="236"/>
    </row>
    <row r="50" spans="1:7" x14ac:dyDescent="0.2">
      <c r="A50" s="247" t="s">
        <v>447</v>
      </c>
      <c r="B50" s="247" t="s">
        <v>448</v>
      </c>
      <c r="C50" s="266" t="s">
        <v>449</v>
      </c>
      <c r="D50" s="267" t="s">
        <v>450</v>
      </c>
      <c r="E50" s="236" t="s">
        <v>451</v>
      </c>
      <c r="F50" s="236" t="s">
        <v>452</v>
      </c>
      <c r="G50" s="268" t="s">
        <v>453</v>
      </c>
    </row>
    <row r="51" spans="1:7" x14ac:dyDescent="0.2">
      <c r="A51" s="259"/>
      <c r="C51" s="264"/>
      <c r="D51" s="265"/>
      <c r="E51" s="236"/>
      <c r="F51" s="236"/>
    </row>
    <row r="52" spans="1:7" x14ac:dyDescent="0.2">
      <c r="A52" s="233" t="s">
        <v>454</v>
      </c>
      <c r="B52" s="233" t="s">
        <v>123</v>
      </c>
      <c r="C52" s="264" t="s">
        <v>501</v>
      </c>
      <c r="D52" s="265"/>
      <c r="E52" s="236"/>
      <c r="F52" s="236"/>
    </row>
    <row r="53" spans="1:7" x14ac:dyDescent="0.2">
      <c r="A53" s="259"/>
      <c r="C53" s="264" t="s">
        <v>502</v>
      </c>
      <c r="D53" s="265"/>
      <c r="E53" s="236"/>
      <c r="F53" s="236"/>
    </row>
    <row r="54" spans="1:7" x14ac:dyDescent="0.2">
      <c r="A54" s="259"/>
      <c r="C54" s="264"/>
      <c r="D54" s="265" t="s">
        <v>128</v>
      </c>
      <c r="E54" s="261">
        <v>44</v>
      </c>
      <c r="F54" s="217"/>
      <c r="G54" s="269">
        <f>ROUND(E54*F54,2)</f>
        <v>0</v>
      </c>
    </row>
    <row r="55" spans="1:7" x14ac:dyDescent="0.2">
      <c r="A55" s="259"/>
      <c r="C55" s="264"/>
      <c r="D55" s="265"/>
      <c r="E55" s="236"/>
      <c r="F55" s="219"/>
    </row>
    <row r="56" spans="1:7" x14ac:dyDescent="0.2">
      <c r="A56" s="259"/>
      <c r="B56" s="259"/>
      <c r="C56" s="259"/>
      <c r="D56" s="259"/>
      <c r="E56" s="236"/>
      <c r="F56" s="222"/>
      <c r="G56" s="270"/>
    </row>
    <row r="57" spans="1:7" x14ac:dyDescent="0.2">
      <c r="A57" s="233" t="s">
        <v>463</v>
      </c>
      <c r="B57" s="233" t="s">
        <v>503</v>
      </c>
      <c r="C57" s="233" t="s">
        <v>504</v>
      </c>
      <c r="D57" s="233"/>
      <c r="F57" s="220"/>
      <c r="G57" s="271"/>
    </row>
    <row r="58" spans="1:7" x14ac:dyDescent="0.2">
      <c r="C58" s="233" t="s">
        <v>505</v>
      </c>
      <c r="D58" s="233"/>
      <c r="F58" s="220"/>
      <c r="G58" s="271"/>
    </row>
    <row r="59" spans="1:7" x14ac:dyDescent="0.2">
      <c r="C59" s="233"/>
      <c r="D59" s="233" t="s">
        <v>128</v>
      </c>
      <c r="E59" s="261">
        <v>257</v>
      </c>
      <c r="F59" s="217"/>
      <c r="G59" s="269">
        <f>ROUND(E59*F59,2)</f>
        <v>0</v>
      </c>
    </row>
    <row r="60" spans="1:7" x14ac:dyDescent="0.2">
      <c r="A60" s="259"/>
      <c r="C60" s="264"/>
      <c r="D60" s="265"/>
      <c r="E60" s="236"/>
      <c r="F60" s="219"/>
    </row>
    <row r="61" spans="1:7" x14ac:dyDescent="0.2">
      <c r="A61" s="259"/>
      <c r="C61" s="264"/>
      <c r="D61" s="267" t="s">
        <v>444</v>
      </c>
      <c r="E61" s="236"/>
      <c r="F61" s="219"/>
      <c r="G61" s="237">
        <f>SUM(G53:G60)</f>
        <v>0</v>
      </c>
    </row>
    <row r="62" spans="1:7" x14ac:dyDescent="0.2">
      <c r="A62" s="259"/>
      <c r="C62" s="264"/>
      <c r="D62" s="267"/>
      <c r="E62" s="236"/>
      <c r="F62" s="219"/>
    </row>
    <row r="63" spans="1:7" x14ac:dyDescent="0.2">
      <c r="A63" s="259"/>
      <c r="C63" s="264"/>
      <c r="D63" s="265"/>
      <c r="E63" s="236"/>
      <c r="F63" s="219"/>
    </row>
    <row r="64" spans="1:7" x14ac:dyDescent="0.2">
      <c r="A64" s="259"/>
      <c r="B64" s="247" t="s">
        <v>512</v>
      </c>
      <c r="C64" s="264"/>
      <c r="D64" s="265"/>
      <c r="E64" s="236"/>
      <c r="F64" s="219"/>
    </row>
    <row r="65" spans="1:7" x14ac:dyDescent="0.2">
      <c r="A65" s="259"/>
      <c r="C65" s="264"/>
      <c r="D65" s="265"/>
      <c r="E65" s="236"/>
      <c r="F65" s="219"/>
    </row>
    <row r="66" spans="1:7" x14ac:dyDescent="0.2">
      <c r="A66" s="247" t="s">
        <v>447</v>
      </c>
      <c r="B66" s="247" t="s">
        <v>448</v>
      </c>
      <c r="C66" s="266" t="s">
        <v>449</v>
      </c>
      <c r="D66" s="267" t="s">
        <v>450</v>
      </c>
      <c r="E66" s="236" t="s">
        <v>451</v>
      </c>
      <c r="F66" s="219" t="s">
        <v>452</v>
      </c>
      <c r="G66" s="268" t="s">
        <v>453</v>
      </c>
    </row>
    <row r="67" spans="1:7" x14ac:dyDescent="0.2">
      <c r="A67" s="259"/>
      <c r="C67" s="264"/>
      <c r="D67" s="265"/>
      <c r="E67" s="236"/>
      <c r="F67" s="219"/>
    </row>
    <row r="68" spans="1:7" x14ac:dyDescent="0.2">
      <c r="A68" s="233" t="s">
        <v>454</v>
      </c>
      <c r="B68" s="233" t="s">
        <v>513</v>
      </c>
      <c r="C68" s="264" t="s">
        <v>514</v>
      </c>
      <c r="D68" s="265"/>
      <c r="E68" s="236"/>
      <c r="F68" s="219"/>
    </row>
    <row r="69" spans="1:7" x14ac:dyDescent="0.2">
      <c r="A69" s="259"/>
      <c r="C69" s="264" t="s">
        <v>515</v>
      </c>
      <c r="D69" s="265"/>
      <c r="E69" s="236"/>
      <c r="F69" s="219"/>
    </row>
    <row r="70" spans="1:7" x14ac:dyDescent="0.2">
      <c r="A70" s="259"/>
      <c r="C70" s="264"/>
      <c r="D70" s="265" t="s">
        <v>67</v>
      </c>
      <c r="E70" s="261">
        <v>266</v>
      </c>
      <c r="F70" s="217"/>
      <c r="G70" s="269">
        <f>ROUND(E70*F70,2)</f>
        <v>0</v>
      </c>
    </row>
    <row r="71" spans="1:7" x14ac:dyDescent="0.2">
      <c r="A71" s="248"/>
      <c r="B71" s="272"/>
      <c r="C71" s="273"/>
      <c r="D71" s="274"/>
      <c r="E71" s="251"/>
      <c r="F71" s="223"/>
      <c r="G71" s="275"/>
    </row>
    <row r="72" spans="1:7" x14ac:dyDescent="0.2">
      <c r="A72" s="259"/>
      <c r="C72" s="264"/>
      <c r="D72" s="265"/>
      <c r="E72" s="236"/>
      <c r="F72" s="219"/>
    </row>
    <row r="73" spans="1:7" x14ac:dyDescent="0.2">
      <c r="A73" s="259"/>
      <c r="C73" s="264"/>
      <c r="D73" s="267" t="s">
        <v>444</v>
      </c>
      <c r="E73" s="236"/>
      <c r="F73" s="219"/>
      <c r="G73" s="237">
        <f>SUM(G68:G71)</f>
        <v>0</v>
      </c>
    </row>
    <row r="74" spans="1:7" x14ac:dyDescent="0.2">
      <c r="A74" s="259"/>
      <c r="C74" s="264"/>
      <c r="D74" s="265"/>
      <c r="E74" s="236"/>
      <c r="F74" s="219"/>
    </row>
    <row r="75" spans="1:7" x14ac:dyDescent="0.2">
      <c r="A75" s="259"/>
      <c r="B75" s="247" t="s">
        <v>516</v>
      </c>
      <c r="C75" s="264"/>
      <c r="D75" s="265"/>
      <c r="E75" s="236"/>
      <c r="F75" s="219"/>
    </row>
    <row r="76" spans="1:7" x14ac:dyDescent="0.2">
      <c r="A76" s="259"/>
      <c r="C76" s="264"/>
      <c r="D76" s="265"/>
      <c r="E76" s="236"/>
      <c r="F76" s="219"/>
    </row>
    <row r="77" spans="1:7" x14ac:dyDescent="0.2">
      <c r="A77" s="247" t="s">
        <v>447</v>
      </c>
      <c r="B77" s="247" t="s">
        <v>448</v>
      </c>
      <c r="C77" s="266" t="s">
        <v>449</v>
      </c>
      <c r="D77" s="267" t="s">
        <v>450</v>
      </c>
      <c r="E77" s="236" t="s">
        <v>451</v>
      </c>
      <c r="F77" s="219" t="s">
        <v>452</v>
      </c>
      <c r="G77" s="268" t="s">
        <v>453</v>
      </c>
    </row>
    <row r="78" spans="1:7" x14ac:dyDescent="0.2">
      <c r="A78" s="247"/>
      <c r="B78" s="247"/>
      <c r="C78" s="266"/>
      <c r="D78" s="267"/>
      <c r="E78" s="236"/>
      <c r="F78" s="219"/>
    </row>
    <row r="79" spans="1:7" x14ac:dyDescent="0.2">
      <c r="A79" s="233" t="s">
        <v>454</v>
      </c>
      <c r="B79" s="233" t="s">
        <v>152</v>
      </c>
      <c r="C79" s="264" t="s">
        <v>517</v>
      </c>
      <c r="D79" s="267"/>
      <c r="E79" s="236"/>
      <c r="F79" s="219"/>
    </row>
    <row r="80" spans="1:7" x14ac:dyDescent="0.2">
      <c r="A80" s="247"/>
      <c r="B80" s="247"/>
      <c r="C80" s="264" t="s">
        <v>518</v>
      </c>
      <c r="D80" s="267"/>
      <c r="E80" s="236"/>
      <c r="F80" s="219"/>
    </row>
    <row r="81" spans="1:7" x14ac:dyDescent="0.2">
      <c r="A81" s="247"/>
      <c r="B81" s="247"/>
      <c r="C81" s="266"/>
      <c r="D81" s="265" t="s">
        <v>128</v>
      </c>
      <c r="E81" s="261">
        <v>96</v>
      </c>
      <c r="F81" s="217"/>
      <c r="G81" s="269">
        <f>ROUND(E81*F81,2)</f>
        <v>0</v>
      </c>
    </row>
    <row r="82" spans="1:7" x14ac:dyDescent="0.2">
      <c r="A82" s="247"/>
      <c r="B82" s="247"/>
      <c r="C82" s="266"/>
      <c r="D82" s="267"/>
      <c r="E82" s="236"/>
      <c r="F82" s="219"/>
    </row>
    <row r="83" spans="1:7" x14ac:dyDescent="0.2">
      <c r="A83" s="248"/>
      <c r="B83" s="272"/>
      <c r="C83" s="273"/>
      <c r="D83" s="274"/>
      <c r="E83" s="251"/>
      <c r="F83" s="223"/>
      <c r="G83" s="275"/>
    </row>
    <row r="84" spans="1:7" x14ac:dyDescent="0.2">
      <c r="A84" s="259"/>
      <c r="C84" s="264"/>
      <c r="D84" s="265"/>
      <c r="E84" s="236"/>
      <c r="F84" s="219"/>
    </row>
    <row r="85" spans="1:7" x14ac:dyDescent="0.2">
      <c r="A85" s="259"/>
      <c r="C85" s="264"/>
      <c r="D85" s="267" t="s">
        <v>444</v>
      </c>
      <c r="E85" s="236"/>
      <c r="F85" s="219"/>
      <c r="G85" s="237">
        <f>SUM(G78:G83)</f>
        <v>0</v>
      </c>
    </row>
    <row r="86" spans="1:7" x14ac:dyDescent="0.2">
      <c r="A86" s="259"/>
      <c r="C86" s="264"/>
      <c r="D86" s="267"/>
      <c r="E86" s="236"/>
      <c r="F86" s="219"/>
    </row>
    <row r="87" spans="1:7" x14ac:dyDescent="0.2">
      <c r="A87" s="259"/>
      <c r="C87" s="264"/>
      <c r="D87" s="265"/>
      <c r="E87" s="236"/>
      <c r="F87" s="219"/>
    </row>
    <row r="88" spans="1:7" x14ac:dyDescent="0.2">
      <c r="A88" s="259"/>
      <c r="B88" s="247" t="s">
        <v>519</v>
      </c>
      <c r="C88" s="264"/>
      <c r="D88" s="265"/>
      <c r="E88" s="236"/>
      <c r="F88" s="219"/>
    </row>
    <row r="89" spans="1:7" x14ac:dyDescent="0.2">
      <c r="A89" s="259"/>
      <c r="C89" s="264"/>
      <c r="D89" s="265"/>
      <c r="E89" s="236"/>
      <c r="F89" s="219"/>
    </row>
    <row r="90" spans="1:7" x14ac:dyDescent="0.2">
      <c r="A90" s="247" t="s">
        <v>447</v>
      </c>
      <c r="B90" s="247" t="s">
        <v>448</v>
      </c>
      <c r="C90" s="266" t="s">
        <v>449</v>
      </c>
      <c r="D90" s="267" t="s">
        <v>450</v>
      </c>
      <c r="E90" s="236" t="s">
        <v>451</v>
      </c>
      <c r="F90" s="219" t="s">
        <v>452</v>
      </c>
      <c r="G90" s="268" t="s">
        <v>453</v>
      </c>
    </row>
    <row r="91" spans="1:7" x14ac:dyDescent="0.2">
      <c r="A91" s="247"/>
      <c r="B91" s="247"/>
      <c r="C91" s="266"/>
      <c r="D91" s="267"/>
      <c r="E91" s="236"/>
      <c r="F91" s="219"/>
      <c r="G91" s="268"/>
    </row>
    <row r="92" spans="1:7" x14ac:dyDescent="0.2">
      <c r="A92" s="233" t="s">
        <v>454</v>
      </c>
      <c r="B92" s="233" t="s">
        <v>710</v>
      </c>
      <c r="C92" s="264" t="s">
        <v>711</v>
      </c>
      <c r="D92" s="265"/>
      <c r="E92" s="236"/>
      <c r="F92" s="219"/>
    </row>
    <row r="93" spans="1:7" x14ac:dyDescent="0.2">
      <c r="A93" s="259"/>
      <c r="C93" s="264" t="s">
        <v>712</v>
      </c>
      <c r="D93" s="265"/>
      <c r="E93" s="236"/>
      <c r="F93" s="219"/>
    </row>
    <row r="94" spans="1:7" x14ac:dyDescent="0.2">
      <c r="A94" s="259"/>
      <c r="C94" s="264" t="s">
        <v>713</v>
      </c>
      <c r="D94" s="265"/>
      <c r="E94" s="236"/>
      <c r="F94" s="219"/>
    </row>
    <row r="95" spans="1:7" x14ac:dyDescent="0.2">
      <c r="A95" s="259"/>
      <c r="C95" s="264"/>
      <c r="D95" s="265" t="s">
        <v>67</v>
      </c>
      <c r="E95" s="261">
        <v>325</v>
      </c>
      <c r="F95" s="217"/>
      <c r="G95" s="269">
        <f>ROUND(E95*F95,2)</f>
        <v>0</v>
      </c>
    </row>
    <row r="96" spans="1:7" x14ac:dyDescent="0.2">
      <c r="A96" s="247"/>
      <c r="B96" s="247"/>
      <c r="C96" s="266"/>
      <c r="D96" s="267"/>
      <c r="E96" s="236"/>
      <c r="F96" s="219"/>
      <c r="G96" s="268"/>
    </row>
    <row r="97" spans="1:7" x14ac:dyDescent="0.2">
      <c r="A97" s="233" t="s">
        <v>463</v>
      </c>
      <c r="B97" s="233" t="s">
        <v>164</v>
      </c>
      <c r="C97" s="264" t="s">
        <v>714</v>
      </c>
      <c r="D97" s="265"/>
      <c r="E97" s="236"/>
      <c r="F97" s="219"/>
    </row>
    <row r="98" spans="1:7" x14ac:dyDescent="0.2">
      <c r="A98" s="259"/>
      <c r="C98" s="264" t="s">
        <v>715</v>
      </c>
      <c r="D98" s="265"/>
      <c r="E98" s="236"/>
      <c r="F98" s="219"/>
    </row>
    <row r="99" spans="1:7" x14ac:dyDescent="0.2">
      <c r="A99" s="259"/>
      <c r="C99" s="264"/>
      <c r="D99" s="265" t="s">
        <v>67</v>
      </c>
      <c r="E99" s="261">
        <v>325</v>
      </c>
      <c r="F99" s="217"/>
      <c r="G99" s="269">
        <f>ROUND(E99*F99,2)</f>
        <v>0</v>
      </c>
    </row>
    <row r="100" spans="1:7" x14ac:dyDescent="0.2">
      <c r="A100" s="247"/>
      <c r="B100" s="247"/>
      <c r="C100" s="266"/>
      <c r="D100" s="267"/>
      <c r="E100" s="236"/>
      <c r="F100" s="219"/>
      <c r="G100" s="268"/>
    </row>
    <row r="101" spans="1:7" x14ac:dyDescent="0.2">
      <c r="A101" s="233" t="s">
        <v>466</v>
      </c>
      <c r="B101" s="233" t="s">
        <v>716</v>
      </c>
      <c r="C101" s="264" t="s">
        <v>717</v>
      </c>
      <c r="D101" s="265"/>
      <c r="E101" s="236"/>
      <c r="F101" s="219"/>
    </row>
    <row r="102" spans="1:7" x14ac:dyDescent="0.2">
      <c r="A102" s="259"/>
      <c r="C102" s="264" t="s">
        <v>718</v>
      </c>
      <c r="D102" s="265"/>
      <c r="E102" s="236"/>
      <c r="F102" s="219"/>
    </row>
    <row r="103" spans="1:7" x14ac:dyDescent="0.2">
      <c r="A103" s="259"/>
      <c r="C103" s="264" t="s">
        <v>719</v>
      </c>
      <c r="D103" s="265"/>
      <c r="E103" s="236"/>
      <c r="F103" s="219"/>
    </row>
    <row r="104" spans="1:7" x14ac:dyDescent="0.2">
      <c r="A104" s="259"/>
      <c r="C104" s="264"/>
      <c r="D104" s="265" t="s">
        <v>67</v>
      </c>
      <c r="E104" s="261">
        <v>179</v>
      </c>
      <c r="F104" s="217"/>
      <c r="G104" s="269">
        <f>ROUND(E104*F104,2)</f>
        <v>0</v>
      </c>
    </row>
    <row r="105" spans="1:7" x14ac:dyDescent="0.2">
      <c r="A105" s="259"/>
      <c r="C105" s="264"/>
      <c r="D105" s="265"/>
      <c r="F105" s="217"/>
    </row>
    <row r="106" spans="1:7" x14ac:dyDescent="0.2">
      <c r="A106" s="233" t="s">
        <v>468</v>
      </c>
      <c r="B106" s="233" t="s">
        <v>720</v>
      </c>
      <c r="C106" s="264" t="s">
        <v>721</v>
      </c>
      <c r="D106" s="265"/>
      <c r="F106" s="217"/>
    </row>
    <row r="107" spans="1:7" x14ac:dyDescent="0.2">
      <c r="A107" s="259"/>
      <c r="C107" s="264" t="s">
        <v>722</v>
      </c>
      <c r="D107" s="265"/>
      <c r="F107" s="217"/>
    </row>
    <row r="108" spans="1:7" x14ac:dyDescent="0.2">
      <c r="A108" s="259"/>
      <c r="C108" s="264" t="s">
        <v>723</v>
      </c>
      <c r="D108" s="265"/>
      <c r="F108" s="217"/>
    </row>
    <row r="109" spans="1:7" x14ac:dyDescent="0.2">
      <c r="A109" s="259"/>
      <c r="C109" s="264"/>
      <c r="D109" s="265" t="s">
        <v>128</v>
      </c>
      <c r="E109" s="261">
        <v>18</v>
      </c>
      <c r="F109" s="217"/>
      <c r="G109" s="269">
        <f>ROUND(E109*F109,2)</f>
        <v>0</v>
      </c>
    </row>
    <row r="110" spans="1:7" x14ac:dyDescent="0.2">
      <c r="A110" s="259"/>
      <c r="C110" s="264"/>
      <c r="D110" s="265"/>
      <c r="F110" s="217"/>
    </row>
    <row r="111" spans="1:7" x14ac:dyDescent="0.2">
      <c r="A111" s="233" t="s">
        <v>471</v>
      </c>
      <c r="B111" s="233" t="s">
        <v>724</v>
      </c>
      <c r="C111" s="264" t="s">
        <v>725</v>
      </c>
      <c r="D111" s="265"/>
      <c r="F111" s="217"/>
    </row>
    <row r="112" spans="1:7" x14ac:dyDescent="0.2">
      <c r="A112" s="259"/>
      <c r="C112" s="264" t="s">
        <v>726</v>
      </c>
      <c r="D112" s="265"/>
      <c r="F112" s="217"/>
    </row>
    <row r="113" spans="1:7" x14ac:dyDescent="0.2">
      <c r="A113" s="259"/>
      <c r="C113" s="264" t="s">
        <v>727</v>
      </c>
      <c r="D113" s="265"/>
      <c r="F113" s="217"/>
    </row>
    <row r="114" spans="1:7" x14ac:dyDescent="0.2">
      <c r="A114" s="259"/>
      <c r="C114" s="264" t="s">
        <v>728</v>
      </c>
      <c r="D114" s="265"/>
      <c r="F114" s="217"/>
    </row>
    <row r="115" spans="1:7" x14ac:dyDescent="0.2">
      <c r="A115" s="259"/>
      <c r="C115" s="264"/>
      <c r="D115" s="265" t="s">
        <v>128</v>
      </c>
      <c r="E115" s="261">
        <v>3</v>
      </c>
      <c r="F115" s="217"/>
      <c r="G115" s="269">
        <f>ROUND(E115*F115,2)</f>
        <v>0</v>
      </c>
    </row>
    <row r="116" spans="1:7" x14ac:dyDescent="0.2">
      <c r="A116" s="259"/>
      <c r="C116" s="264"/>
      <c r="D116" s="265"/>
      <c r="F116" s="217"/>
    </row>
    <row r="117" spans="1:7" x14ac:dyDescent="0.2">
      <c r="A117" s="233" t="s">
        <v>473</v>
      </c>
      <c r="B117" s="233" t="s">
        <v>729</v>
      </c>
      <c r="C117" s="264" t="s">
        <v>730</v>
      </c>
      <c r="D117" s="265"/>
      <c r="F117" s="217"/>
    </row>
    <row r="118" spans="1:7" x14ac:dyDescent="0.2">
      <c r="A118" s="259"/>
      <c r="C118" s="264" t="s">
        <v>731</v>
      </c>
      <c r="D118" s="265"/>
      <c r="F118" s="217"/>
    </row>
    <row r="119" spans="1:7" x14ac:dyDescent="0.2">
      <c r="A119" s="259"/>
      <c r="C119" s="264" t="s">
        <v>732</v>
      </c>
      <c r="D119" s="265"/>
      <c r="F119" s="217"/>
    </row>
    <row r="120" spans="1:7" x14ac:dyDescent="0.2">
      <c r="A120" s="259"/>
      <c r="C120" s="264"/>
      <c r="D120" s="265" t="s">
        <v>67</v>
      </c>
      <c r="E120" s="261">
        <v>26</v>
      </c>
      <c r="F120" s="217"/>
      <c r="G120" s="269">
        <f>ROUND(E120*F120,2)</f>
        <v>0</v>
      </c>
    </row>
    <row r="121" spans="1:7" x14ac:dyDescent="0.2">
      <c r="A121" s="259"/>
      <c r="C121" s="264"/>
      <c r="D121" s="265"/>
      <c r="F121" s="217"/>
    </row>
    <row r="122" spans="1:7" x14ac:dyDescent="0.2">
      <c r="A122" s="233" t="s">
        <v>645</v>
      </c>
      <c r="B122" s="233" t="s">
        <v>733</v>
      </c>
      <c r="C122" s="264" t="s">
        <v>734</v>
      </c>
      <c r="D122" s="265"/>
      <c r="F122" s="217"/>
    </row>
    <row r="123" spans="1:7" x14ac:dyDescent="0.2">
      <c r="A123" s="259"/>
      <c r="C123" s="264" t="s">
        <v>735</v>
      </c>
      <c r="D123" s="265"/>
      <c r="F123" s="217"/>
    </row>
    <row r="124" spans="1:7" x14ac:dyDescent="0.2">
      <c r="A124" s="259"/>
      <c r="C124" s="264" t="s">
        <v>736</v>
      </c>
      <c r="D124" s="265"/>
      <c r="F124" s="217"/>
    </row>
    <row r="125" spans="1:7" x14ac:dyDescent="0.2">
      <c r="A125" s="259"/>
      <c r="C125" s="264"/>
      <c r="D125" s="265" t="s">
        <v>67</v>
      </c>
      <c r="E125" s="261">
        <v>8</v>
      </c>
      <c r="F125" s="217"/>
      <c r="G125" s="269">
        <f>ROUND(E125*F125,2)</f>
        <v>0</v>
      </c>
    </row>
    <row r="126" spans="1:7" x14ac:dyDescent="0.2">
      <c r="A126" s="259"/>
      <c r="C126" s="264"/>
      <c r="D126" s="265"/>
      <c r="F126" s="217"/>
    </row>
    <row r="127" spans="1:7" x14ac:dyDescent="0.2">
      <c r="A127" s="248"/>
      <c r="B127" s="272"/>
      <c r="C127" s="273"/>
      <c r="D127" s="274"/>
      <c r="E127" s="251"/>
      <c r="F127" s="223"/>
      <c r="G127" s="275"/>
    </row>
    <row r="128" spans="1:7" x14ac:dyDescent="0.2">
      <c r="A128" s="259"/>
      <c r="C128" s="264"/>
      <c r="D128" s="265"/>
      <c r="E128" s="236"/>
      <c r="F128" s="219"/>
    </row>
    <row r="129" spans="1:7" x14ac:dyDescent="0.2">
      <c r="A129" s="259"/>
      <c r="C129" s="264"/>
      <c r="D129" s="267" t="s">
        <v>444</v>
      </c>
      <c r="E129" s="236"/>
      <c r="F129" s="219"/>
      <c r="G129" s="237">
        <f>SUM(G95:G128)</f>
        <v>0</v>
      </c>
    </row>
    <row r="130" spans="1:7" x14ac:dyDescent="0.2">
      <c r="A130" s="259"/>
      <c r="C130" s="264"/>
      <c r="D130" s="265"/>
      <c r="E130" s="236"/>
      <c r="F130" s="219"/>
    </row>
    <row r="131" spans="1:7" x14ac:dyDescent="0.2">
      <c r="A131" s="259"/>
      <c r="B131" s="247" t="s">
        <v>524</v>
      </c>
      <c r="C131" s="264"/>
      <c r="D131" s="265"/>
      <c r="E131" s="236"/>
      <c r="F131" s="219"/>
    </row>
    <row r="132" spans="1:7" x14ac:dyDescent="0.2">
      <c r="A132" s="259"/>
      <c r="C132" s="264"/>
      <c r="D132" s="265"/>
      <c r="E132" s="236"/>
      <c r="F132" s="219"/>
    </row>
    <row r="133" spans="1:7" x14ac:dyDescent="0.2">
      <c r="A133" s="247" t="s">
        <v>447</v>
      </c>
      <c r="B133" s="247" t="s">
        <v>448</v>
      </c>
      <c r="C133" s="266" t="s">
        <v>449</v>
      </c>
      <c r="D133" s="267" t="s">
        <v>450</v>
      </c>
      <c r="E133" s="236" t="s">
        <v>451</v>
      </c>
      <c r="F133" s="219" t="s">
        <v>452</v>
      </c>
      <c r="G133" s="268" t="s">
        <v>453</v>
      </c>
    </row>
    <row r="134" spans="1:7" x14ac:dyDescent="0.2">
      <c r="A134" s="259"/>
      <c r="C134" s="264"/>
      <c r="D134" s="265"/>
      <c r="E134" s="236"/>
      <c r="F134" s="219"/>
    </row>
    <row r="135" spans="1:7" x14ac:dyDescent="0.2">
      <c r="A135" s="233" t="s">
        <v>454</v>
      </c>
      <c r="B135" s="233" t="s">
        <v>525</v>
      </c>
      <c r="C135" s="264" t="s">
        <v>526</v>
      </c>
      <c r="D135" s="265"/>
      <c r="E135" s="276"/>
      <c r="F135" s="218"/>
    </row>
    <row r="136" spans="1:7" x14ac:dyDescent="0.2">
      <c r="A136" s="247"/>
      <c r="C136" s="264" t="s">
        <v>527</v>
      </c>
      <c r="D136" s="265"/>
      <c r="E136" s="276"/>
      <c r="F136" s="218"/>
    </row>
    <row r="137" spans="1:7" x14ac:dyDescent="0.2">
      <c r="A137" s="247"/>
      <c r="C137" s="264"/>
      <c r="D137" s="265" t="s">
        <v>528</v>
      </c>
      <c r="E137" s="261">
        <v>212</v>
      </c>
      <c r="F137" s="217"/>
      <c r="G137" s="269">
        <f>ROUND(E137*F137,2)</f>
        <v>0</v>
      </c>
    </row>
    <row r="138" spans="1:7" x14ac:dyDescent="0.2">
      <c r="A138" s="248"/>
      <c r="B138" s="272"/>
      <c r="C138" s="273"/>
      <c r="D138" s="274"/>
      <c r="E138" s="251"/>
      <c r="F138" s="251"/>
      <c r="G138" s="275"/>
    </row>
    <row r="139" spans="1:7" x14ac:dyDescent="0.2">
      <c r="A139" s="259"/>
      <c r="C139" s="264"/>
      <c r="D139" s="265"/>
      <c r="E139" s="236"/>
      <c r="F139" s="236"/>
    </row>
    <row r="140" spans="1:7" x14ac:dyDescent="0.2">
      <c r="A140" s="259"/>
      <c r="C140" s="264"/>
      <c r="D140" s="267" t="s">
        <v>444</v>
      </c>
      <c r="E140" s="236"/>
      <c r="F140" s="236"/>
      <c r="G140" s="237">
        <f>SUM(G137:G138)</f>
        <v>0</v>
      </c>
    </row>
    <row r="141" spans="1:7" x14ac:dyDescent="0.2">
      <c r="A141" s="259"/>
      <c r="C141" s="264"/>
      <c r="D141" s="267"/>
      <c r="E141" s="236"/>
      <c r="F141" s="236"/>
    </row>
    <row r="142" spans="1:7" x14ac:dyDescent="0.2">
      <c r="A142" s="259"/>
      <c r="C142" s="264"/>
      <c r="D142" s="265"/>
      <c r="E142" s="236"/>
      <c r="F142" s="236"/>
    </row>
    <row r="143" spans="1:7" x14ac:dyDescent="0.2">
      <c r="A143" s="259"/>
      <c r="C143" s="264"/>
      <c r="D143" s="265"/>
      <c r="E143" s="236"/>
      <c r="F143" s="236"/>
    </row>
    <row r="144" spans="1:7" x14ac:dyDescent="0.2">
      <c r="A144" s="254"/>
      <c r="C144" s="264"/>
      <c r="D144" s="265"/>
      <c r="E144" s="236"/>
      <c r="F144" s="236"/>
    </row>
    <row r="145" spans="1:7" x14ac:dyDescent="0.2">
      <c r="A145" s="254" t="s">
        <v>482</v>
      </c>
      <c r="C145" s="264"/>
      <c r="D145" s="235"/>
      <c r="E145" s="236"/>
      <c r="F145" s="236"/>
    </row>
    <row r="146" spans="1:7" x14ac:dyDescent="0.2">
      <c r="A146" s="254" t="s">
        <v>482</v>
      </c>
      <c r="C146" s="264"/>
      <c r="D146" s="235"/>
      <c r="E146" s="236"/>
      <c r="F146" s="236"/>
    </row>
    <row r="147" spans="1:7" x14ac:dyDescent="0.2">
      <c r="A147" s="259"/>
      <c r="C147" s="264"/>
      <c r="D147" s="277"/>
      <c r="F147" s="243"/>
      <c r="G147" s="257"/>
    </row>
    <row r="148" spans="1:7" x14ac:dyDescent="0.2">
      <c r="C148" s="264"/>
      <c r="D148" s="235"/>
      <c r="E148" s="236"/>
      <c r="F148" s="236"/>
      <c r="G148" s="257"/>
    </row>
    <row r="149" spans="1:7" x14ac:dyDescent="0.2">
      <c r="D149" s="256"/>
      <c r="E149" s="236"/>
      <c r="F149" s="236"/>
    </row>
    <row r="150" spans="1:7" x14ac:dyDescent="0.2">
      <c r="D150" s="256"/>
      <c r="E150" s="236"/>
      <c r="F150" s="236"/>
    </row>
    <row r="151" spans="1:7" x14ac:dyDescent="0.2">
      <c r="D151" s="256"/>
      <c r="E151" s="236"/>
      <c r="F151" s="236"/>
    </row>
    <row r="152" spans="1:7" x14ac:dyDescent="0.2">
      <c r="D152" s="256"/>
      <c r="E152" s="236"/>
      <c r="F152" s="236"/>
    </row>
    <row r="153" spans="1:7" x14ac:dyDescent="0.2">
      <c r="D153" s="256"/>
      <c r="E153" s="236"/>
      <c r="F153" s="236"/>
    </row>
    <row r="154" spans="1:7" x14ac:dyDescent="0.2">
      <c r="D154" s="256"/>
      <c r="E154" s="236"/>
      <c r="F154" s="236"/>
    </row>
  </sheetData>
  <sheetProtection algorithmName="SHA-512" hashValue="p4S7Ocrhnt8r8Le2KxUvCzUxMFmjABEkEDAGYFEe8cAEAhYDu7fmAxlj1VSRoi9AtXZL5Kra4wd9hGcA5aejow==" saltValue="pTxhrxzdGbIKQFjmGVvbB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G159"/>
  <sheetViews>
    <sheetView topLeftCell="A33" workbookViewId="0">
      <selection activeCell="M64" sqref="M64"/>
    </sheetView>
  </sheetViews>
  <sheetFormatPr defaultRowHeight="12.75" x14ac:dyDescent="0.2"/>
  <cols>
    <col min="1" max="1" width="7.140625" style="56" customWidth="1"/>
    <col min="2" max="2" width="8.85546875" style="56" customWidth="1"/>
    <col min="3" max="3" width="18.140625" style="33" customWidth="1"/>
    <col min="4" max="4" width="11.42578125" style="144" customWidth="1"/>
    <col min="5" max="5" width="9.140625" style="130" customWidth="1"/>
    <col min="6" max="6" width="8.5703125" style="130" customWidth="1"/>
    <col min="7" max="7" width="10.85546875" style="35" customWidth="1"/>
    <col min="8" max="16384" width="9.140625" style="56"/>
  </cols>
  <sheetData>
    <row r="3" spans="1:6" x14ac:dyDescent="0.2">
      <c r="A3" s="56" t="s">
        <v>431</v>
      </c>
      <c r="D3" s="112"/>
      <c r="E3" s="113"/>
      <c r="F3" s="113"/>
    </row>
    <row r="4" spans="1:6" x14ac:dyDescent="0.2">
      <c r="D4" s="114" t="s">
        <v>432</v>
      </c>
      <c r="E4" s="115"/>
      <c r="F4" s="162"/>
    </row>
    <row r="5" spans="1:6" x14ac:dyDescent="0.2">
      <c r="D5" s="114" t="s">
        <v>433</v>
      </c>
      <c r="E5" s="115"/>
      <c r="F5" s="162"/>
    </row>
    <row r="6" spans="1:6" x14ac:dyDescent="0.2">
      <c r="D6" s="114"/>
      <c r="E6" s="115"/>
      <c r="F6" s="162"/>
    </row>
    <row r="7" spans="1:6" x14ac:dyDescent="0.2">
      <c r="D7" s="114" t="s">
        <v>434</v>
      </c>
      <c r="E7" s="115"/>
      <c r="F7" s="162"/>
    </row>
    <row r="8" spans="1:6" x14ac:dyDescent="0.2">
      <c r="D8" s="114" t="s">
        <v>435</v>
      </c>
      <c r="E8" s="115"/>
      <c r="F8" s="162"/>
    </row>
    <row r="9" spans="1:6" x14ac:dyDescent="0.2">
      <c r="D9" s="114"/>
      <c r="E9" s="115"/>
      <c r="F9" s="162"/>
    </row>
    <row r="10" spans="1:6" x14ac:dyDescent="0.2">
      <c r="D10" s="117" t="s">
        <v>22</v>
      </c>
      <c r="E10" s="115"/>
      <c r="F10" s="162"/>
    </row>
    <row r="11" spans="1:6" x14ac:dyDescent="0.2">
      <c r="D11" s="114"/>
      <c r="E11" s="115"/>
      <c r="F11" s="162"/>
    </row>
    <row r="12" spans="1:6" x14ac:dyDescent="0.2">
      <c r="D12" s="114" t="s">
        <v>436</v>
      </c>
      <c r="E12" s="115"/>
      <c r="F12" s="162"/>
    </row>
    <row r="13" spans="1:6" x14ac:dyDescent="0.2">
      <c r="C13" s="33" t="s">
        <v>484</v>
      </c>
      <c r="D13" s="114" t="s">
        <v>709</v>
      </c>
      <c r="E13" s="115"/>
      <c r="F13" s="163"/>
    </row>
    <row r="14" spans="1:6" x14ac:dyDescent="0.2">
      <c r="D14" s="114"/>
      <c r="E14" s="115"/>
      <c r="F14" s="143"/>
    </row>
    <row r="15" spans="1:6" x14ac:dyDescent="0.2">
      <c r="D15" s="34"/>
      <c r="E15" s="118"/>
      <c r="F15" s="164"/>
    </row>
    <row r="16" spans="1:6" x14ac:dyDescent="0.2">
      <c r="D16" s="34" t="s">
        <v>377</v>
      </c>
      <c r="E16" s="118"/>
      <c r="F16" s="164"/>
    </row>
    <row r="17" spans="1:7" x14ac:dyDescent="0.2">
      <c r="D17" s="34"/>
      <c r="E17" s="118"/>
      <c r="F17" s="164"/>
    </row>
    <row r="18" spans="1:7" x14ac:dyDescent="0.2">
      <c r="D18" s="112" t="s">
        <v>438</v>
      </c>
      <c r="E18" s="118"/>
      <c r="F18" s="164"/>
    </row>
    <row r="19" spans="1:7" x14ac:dyDescent="0.2">
      <c r="D19" s="34"/>
      <c r="E19" s="118"/>
      <c r="F19" s="164"/>
    </row>
    <row r="20" spans="1:7" x14ac:dyDescent="0.2">
      <c r="A20" s="38" t="s">
        <v>486</v>
      </c>
      <c r="D20" s="34"/>
      <c r="E20" s="118"/>
      <c r="F20" s="164"/>
    </row>
    <row r="21" spans="1:7" x14ac:dyDescent="0.2">
      <c r="A21" s="38"/>
      <c r="D21" s="34"/>
      <c r="E21" s="118"/>
      <c r="F21" s="164"/>
    </row>
    <row r="22" spans="1:7" x14ac:dyDescent="0.2">
      <c r="A22" s="56" t="s">
        <v>487</v>
      </c>
      <c r="D22" s="34"/>
      <c r="E22" s="118"/>
      <c r="F22" s="164"/>
      <c r="G22" s="35">
        <f>G61</f>
        <v>0</v>
      </c>
    </row>
    <row r="23" spans="1:7" x14ac:dyDescent="0.2">
      <c r="D23" s="34"/>
      <c r="E23" s="118"/>
      <c r="F23" s="164"/>
    </row>
    <row r="24" spans="1:7" x14ac:dyDescent="0.2">
      <c r="A24" s="56" t="s">
        <v>488</v>
      </c>
      <c r="D24" s="34"/>
      <c r="E24" s="118"/>
      <c r="F24" s="164"/>
      <c r="G24" s="35">
        <f>G73</f>
        <v>0</v>
      </c>
    </row>
    <row r="25" spans="1:7" x14ac:dyDescent="0.2">
      <c r="D25" s="34"/>
      <c r="E25" s="118"/>
      <c r="F25" s="164"/>
    </row>
    <row r="26" spans="1:7" x14ac:dyDescent="0.2">
      <c r="A26" s="56" t="s">
        <v>489</v>
      </c>
      <c r="D26" s="34"/>
      <c r="E26" s="118"/>
      <c r="F26" s="164"/>
      <c r="G26" s="35">
        <f>G85</f>
        <v>0</v>
      </c>
    </row>
    <row r="27" spans="1:7" x14ac:dyDescent="0.2">
      <c r="D27" s="34"/>
      <c r="E27" s="118"/>
      <c r="F27" s="164"/>
    </row>
    <row r="28" spans="1:7" x14ac:dyDescent="0.2">
      <c r="A28" s="56" t="s">
        <v>490</v>
      </c>
      <c r="D28" s="34"/>
      <c r="E28" s="118"/>
      <c r="F28" s="164"/>
      <c r="G28" s="35">
        <f>G134</f>
        <v>0</v>
      </c>
    </row>
    <row r="29" spans="1:7" x14ac:dyDescent="0.2">
      <c r="D29" s="34"/>
      <c r="E29" s="118"/>
      <c r="F29" s="164"/>
    </row>
    <row r="30" spans="1:7" x14ac:dyDescent="0.2">
      <c r="A30" s="56" t="s">
        <v>491</v>
      </c>
      <c r="D30" s="34"/>
      <c r="E30" s="118"/>
      <c r="F30" s="164"/>
    </row>
    <row r="31" spans="1:7" x14ac:dyDescent="0.2">
      <c r="A31" s="56" t="s">
        <v>492</v>
      </c>
      <c r="D31" s="34"/>
      <c r="E31" s="118"/>
      <c r="F31" s="164"/>
      <c r="G31" s="35">
        <f>G145</f>
        <v>0</v>
      </c>
    </row>
    <row r="32" spans="1:7" x14ac:dyDescent="0.2">
      <c r="D32" s="34"/>
      <c r="E32" s="118"/>
      <c r="F32" s="164"/>
    </row>
    <row r="33" spans="1:7" x14ac:dyDescent="0.2">
      <c r="A33" s="46"/>
      <c r="B33" s="46"/>
      <c r="C33" s="119"/>
      <c r="D33" s="120"/>
      <c r="E33" s="121"/>
      <c r="F33" s="121"/>
      <c r="G33" s="122"/>
    </row>
    <row r="34" spans="1:7" x14ac:dyDescent="0.2">
      <c r="A34" s="165"/>
      <c r="B34" s="124"/>
      <c r="C34" s="125"/>
      <c r="D34" s="126"/>
      <c r="E34" s="113"/>
      <c r="F34" s="113"/>
      <c r="G34" s="127"/>
    </row>
    <row r="35" spans="1:7" x14ac:dyDescent="0.2">
      <c r="A35" s="165"/>
      <c r="B35" s="124"/>
      <c r="C35" s="125"/>
      <c r="D35" s="126" t="s">
        <v>444</v>
      </c>
      <c r="E35" s="113"/>
      <c r="F35" s="113"/>
      <c r="G35" s="128">
        <f>SUM(G19:G34)</f>
        <v>0</v>
      </c>
    </row>
    <row r="36" spans="1:7" x14ac:dyDescent="0.2">
      <c r="A36" s="165"/>
      <c r="B36" s="124"/>
      <c r="C36" s="125"/>
      <c r="D36" s="126"/>
      <c r="E36" s="113"/>
      <c r="F36" s="113"/>
      <c r="G36" s="128"/>
    </row>
    <row r="37" spans="1:7" x14ac:dyDescent="0.2">
      <c r="A37" s="38"/>
      <c r="B37" s="124"/>
      <c r="C37" s="125"/>
      <c r="D37" s="126"/>
      <c r="E37" s="113"/>
      <c r="F37" s="113"/>
      <c r="G37" s="128"/>
    </row>
    <row r="38" spans="1:7" x14ac:dyDescent="0.2">
      <c r="A38" s="46"/>
      <c r="B38" s="46"/>
      <c r="C38" s="119"/>
      <c r="D38" s="120"/>
      <c r="E38" s="121"/>
      <c r="F38" s="121"/>
      <c r="G38" s="122"/>
    </row>
    <row r="39" spans="1:7" x14ac:dyDescent="0.2">
      <c r="A39" s="165"/>
      <c r="B39" s="124"/>
      <c r="C39" s="125"/>
      <c r="D39" s="126"/>
      <c r="E39" s="113"/>
      <c r="F39" s="113"/>
      <c r="G39" s="127"/>
    </row>
    <row r="40" spans="1:7" x14ac:dyDescent="0.2">
      <c r="A40" s="165"/>
      <c r="B40" s="124"/>
      <c r="C40" s="125"/>
      <c r="D40" s="126" t="s">
        <v>445</v>
      </c>
      <c r="E40" s="113"/>
      <c r="F40" s="113"/>
      <c r="G40" s="128">
        <f>SUM(G35:G39)</f>
        <v>0</v>
      </c>
    </row>
    <row r="41" spans="1:7" x14ac:dyDescent="0.2">
      <c r="A41" s="165"/>
      <c r="B41" s="124"/>
      <c r="C41" s="125"/>
      <c r="D41" s="126"/>
      <c r="E41" s="113"/>
      <c r="F41" s="113"/>
      <c r="G41" s="128"/>
    </row>
    <row r="42" spans="1:7" x14ac:dyDescent="0.2">
      <c r="A42" s="37"/>
      <c r="B42" s="37"/>
      <c r="C42" s="125"/>
      <c r="D42" s="126"/>
      <c r="E42" s="113"/>
      <c r="F42" s="113"/>
      <c r="G42" s="129"/>
    </row>
    <row r="43" spans="1:7" x14ac:dyDescent="0.2">
      <c r="A43" s="37"/>
      <c r="C43" s="125"/>
      <c r="D43" s="126"/>
      <c r="F43" s="113"/>
      <c r="G43" s="166"/>
    </row>
    <row r="44" spans="1:7" x14ac:dyDescent="0.2">
      <c r="A44" s="37"/>
      <c r="B44" s="37"/>
      <c r="C44" s="125"/>
      <c r="D44" s="126"/>
      <c r="F44" s="113"/>
      <c r="G44" s="166"/>
    </row>
    <row r="45" spans="1:7" x14ac:dyDescent="0.2">
      <c r="A45" s="37"/>
      <c r="B45" s="37"/>
      <c r="C45" s="125"/>
      <c r="D45" s="126"/>
      <c r="E45" s="113"/>
      <c r="F45" s="113"/>
      <c r="G45" s="129"/>
    </row>
    <row r="46" spans="1:7" ht="15.75" x14ac:dyDescent="0.25">
      <c r="A46" s="37"/>
      <c r="B46" s="52" t="s">
        <v>486</v>
      </c>
      <c r="C46" s="39"/>
      <c r="D46" s="40"/>
      <c r="E46" s="113"/>
      <c r="F46" s="113"/>
    </row>
    <row r="47" spans="1:7" x14ac:dyDescent="0.2">
      <c r="A47" s="37"/>
      <c r="C47" s="39"/>
      <c r="D47" s="40"/>
      <c r="E47" s="113"/>
      <c r="F47" s="113"/>
    </row>
    <row r="48" spans="1:7" x14ac:dyDescent="0.2">
      <c r="A48" s="37"/>
      <c r="B48" s="38" t="s">
        <v>500</v>
      </c>
      <c r="C48" s="39"/>
      <c r="D48" s="40"/>
      <c r="E48" s="113"/>
      <c r="F48" s="113"/>
    </row>
    <row r="49" spans="1:7" x14ac:dyDescent="0.2">
      <c r="A49" s="37"/>
      <c r="C49" s="39"/>
      <c r="D49" s="40"/>
      <c r="E49" s="113"/>
      <c r="F49" s="113"/>
    </row>
    <row r="50" spans="1:7" x14ac:dyDescent="0.2">
      <c r="A50" s="38" t="s">
        <v>447</v>
      </c>
      <c r="B50" s="38" t="s">
        <v>448</v>
      </c>
      <c r="C50" s="42" t="s">
        <v>449</v>
      </c>
      <c r="D50" s="43" t="s">
        <v>450</v>
      </c>
      <c r="E50" s="113" t="s">
        <v>451</v>
      </c>
      <c r="F50" s="113" t="s">
        <v>452</v>
      </c>
      <c r="G50" s="45" t="s">
        <v>453</v>
      </c>
    </row>
    <row r="51" spans="1:7" x14ac:dyDescent="0.2">
      <c r="A51" s="37"/>
      <c r="C51" s="39"/>
      <c r="D51" s="40"/>
      <c r="E51" s="113"/>
      <c r="F51" s="113"/>
    </row>
    <row r="52" spans="1:7" x14ac:dyDescent="0.2">
      <c r="A52" s="56" t="s">
        <v>454</v>
      </c>
      <c r="B52" s="56" t="s">
        <v>123</v>
      </c>
      <c r="C52" s="39" t="s">
        <v>501</v>
      </c>
      <c r="D52" s="40"/>
      <c r="E52" s="113"/>
      <c r="F52" s="113"/>
    </row>
    <row r="53" spans="1:7" x14ac:dyDescent="0.2">
      <c r="A53" s="37"/>
      <c r="C53" s="39" t="s">
        <v>502</v>
      </c>
      <c r="D53" s="40"/>
      <c r="E53" s="113"/>
      <c r="F53" s="113"/>
    </row>
    <row r="54" spans="1:7" x14ac:dyDescent="0.2">
      <c r="A54" s="37"/>
      <c r="C54" s="39"/>
      <c r="D54" s="40" t="s">
        <v>128</v>
      </c>
      <c r="E54" s="130">
        <v>33</v>
      </c>
      <c r="F54" s="217"/>
      <c r="G54" s="200">
        <f>ROUND(E54*F54,2)</f>
        <v>0</v>
      </c>
    </row>
    <row r="55" spans="1:7" x14ac:dyDescent="0.2">
      <c r="A55" s="37"/>
      <c r="C55" s="39"/>
      <c r="D55" s="40"/>
      <c r="E55" s="113"/>
      <c r="F55" s="219"/>
    </row>
    <row r="56" spans="1:7" x14ac:dyDescent="0.2">
      <c r="A56" s="37"/>
      <c r="B56" s="37"/>
      <c r="C56" s="37"/>
      <c r="D56" s="37"/>
      <c r="E56" s="113"/>
      <c r="F56" s="222"/>
      <c r="G56" s="154"/>
    </row>
    <row r="57" spans="1:7" x14ac:dyDescent="0.2">
      <c r="A57" s="56" t="s">
        <v>463</v>
      </c>
      <c r="B57" s="56" t="s">
        <v>503</v>
      </c>
      <c r="C57" s="56" t="s">
        <v>504</v>
      </c>
      <c r="D57" s="56"/>
      <c r="F57" s="220"/>
      <c r="G57" s="146"/>
    </row>
    <row r="58" spans="1:7" x14ac:dyDescent="0.2">
      <c r="C58" s="56" t="s">
        <v>505</v>
      </c>
      <c r="D58" s="56"/>
      <c r="F58" s="220"/>
      <c r="G58" s="146"/>
    </row>
    <row r="59" spans="1:7" x14ac:dyDescent="0.2">
      <c r="C59" s="56"/>
      <c r="D59" s="56" t="s">
        <v>128</v>
      </c>
      <c r="E59" s="130">
        <v>181</v>
      </c>
      <c r="F59" s="217"/>
      <c r="G59" s="200">
        <f>ROUND(E59*F59,2)</f>
        <v>0</v>
      </c>
    </row>
    <row r="60" spans="1:7" x14ac:dyDescent="0.2">
      <c r="A60" s="37"/>
      <c r="C60" s="39"/>
      <c r="D60" s="40"/>
      <c r="E60" s="113"/>
      <c r="F60" s="219"/>
    </row>
    <row r="61" spans="1:7" x14ac:dyDescent="0.2">
      <c r="A61" s="37"/>
      <c r="C61" s="39"/>
      <c r="D61" s="43" t="s">
        <v>444</v>
      </c>
      <c r="E61" s="113"/>
      <c r="F61" s="219"/>
      <c r="G61" s="35">
        <f>SUM(G54:G60)</f>
        <v>0</v>
      </c>
    </row>
    <row r="62" spans="1:7" x14ac:dyDescent="0.2">
      <c r="A62" s="37"/>
      <c r="C62" s="39"/>
      <c r="D62" s="43"/>
      <c r="E62" s="113"/>
      <c r="F62" s="219"/>
    </row>
    <row r="63" spans="1:7" x14ac:dyDescent="0.2">
      <c r="A63" s="37"/>
      <c r="C63" s="39"/>
      <c r="D63" s="40"/>
      <c r="E63" s="113"/>
      <c r="F63" s="219"/>
    </row>
    <row r="64" spans="1:7" x14ac:dyDescent="0.2">
      <c r="A64" s="37"/>
      <c r="B64" s="38" t="s">
        <v>512</v>
      </c>
      <c r="C64" s="39"/>
      <c r="D64" s="40"/>
      <c r="E64" s="113"/>
      <c r="F64" s="219"/>
    </row>
    <row r="65" spans="1:7" x14ac:dyDescent="0.2">
      <c r="A65" s="37"/>
      <c r="C65" s="39"/>
      <c r="D65" s="40"/>
      <c r="E65" s="113"/>
      <c r="F65" s="219"/>
    </row>
    <row r="66" spans="1:7" x14ac:dyDescent="0.2">
      <c r="A66" s="38" t="s">
        <v>447</v>
      </c>
      <c r="B66" s="38" t="s">
        <v>448</v>
      </c>
      <c r="C66" s="42" t="s">
        <v>449</v>
      </c>
      <c r="D66" s="43" t="s">
        <v>450</v>
      </c>
      <c r="E66" s="113" t="s">
        <v>451</v>
      </c>
      <c r="F66" s="219" t="s">
        <v>452</v>
      </c>
      <c r="G66" s="45" t="s">
        <v>453</v>
      </c>
    </row>
    <row r="67" spans="1:7" x14ac:dyDescent="0.2">
      <c r="A67" s="37"/>
      <c r="C67" s="39"/>
      <c r="D67" s="40"/>
      <c r="E67" s="113"/>
      <c r="F67" s="219"/>
    </row>
    <row r="68" spans="1:7" x14ac:dyDescent="0.2">
      <c r="A68" s="56" t="s">
        <v>454</v>
      </c>
      <c r="B68" s="56" t="s">
        <v>513</v>
      </c>
      <c r="C68" s="39" t="s">
        <v>514</v>
      </c>
      <c r="D68" s="40"/>
      <c r="E68" s="113"/>
      <c r="F68" s="219"/>
    </row>
    <row r="69" spans="1:7" x14ac:dyDescent="0.2">
      <c r="A69" s="37"/>
      <c r="C69" s="39" t="s">
        <v>515</v>
      </c>
      <c r="D69" s="40"/>
      <c r="E69" s="113"/>
      <c r="F69" s="219"/>
    </row>
    <row r="70" spans="1:7" x14ac:dyDescent="0.2">
      <c r="A70" s="37"/>
      <c r="C70" s="39"/>
      <c r="D70" s="40" t="s">
        <v>67</v>
      </c>
      <c r="E70" s="130">
        <v>197</v>
      </c>
      <c r="F70" s="217"/>
      <c r="G70" s="200">
        <f>ROUND(E70*F70,2)</f>
        <v>0</v>
      </c>
    </row>
    <row r="71" spans="1:7" x14ac:dyDescent="0.2">
      <c r="A71" s="46"/>
      <c r="B71" s="47"/>
      <c r="C71" s="48"/>
      <c r="D71" s="49"/>
      <c r="E71" s="121"/>
      <c r="F71" s="223"/>
      <c r="G71" s="51"/>
    </row>
    <row r="72" spans="1:7" x14ac:dyDescent="0.2">
      <c r="A72" s="37"/>
      <c r="C72" s="39"/>
      <c r="D72" s="40"/>
      <c r="E72" s="113"/>
      <c r="F72" s="219"/>
    </row>
    <row r="73" spans="1:7" x14ac:dyDescent="0.2">
      <c r="A73" s="37"/>
      <c r="C73" s="39"/>
      <c r="D73" s="43" t="s">
        <v>444</v>
      </c>
      <c r="E73" s="113"/>
      <c r="F73" s="219"/>
      <c r="G73" s="35">
        <f>SUM(G68:G71)</f>
        <v>0</v>
      </c>
    </row>
    <row r="74" spans="1:7" x14ac:dyDescent="0.2">
      <c r="A74" s="37"/>
      <c r="C74" s="39"/>
      <c r="D74" s="40"/>
      <c r="E74" s="113"/>
      <c r="F74" s="219"/>
    </row>
    <row r="75" spans="1:7" x14ac:dyDescent="0.2">
      <c r="A75" s="37"/>
      <c r="B75" s="38" t="s">
        <v>516</v>
      </c>
      <c r="C75" s="39"/>
      <c r="D75" s="40"/>
      <c r="E75" s="113"/>
      <c r="F75" s="219"/>
    </row>
    <row r="76" spans="1:7" x14ac:dyDescent="0.2">
      <c r="A76" s="37"/>
      <c r="C76" s="39"/>
      <c r="D76" s="40"/>
      <c r="E76" s="113"/>
      <c r="F76" s="219"/>
    </row>
    <row r="77" spans="1:7" x14ac:dyDescent="0.2">
      <c r="A77" s="38" t="s">
        <v>447</v>
      </c>
      <c r="B77" s="38" t="s">
        <v>448</v>
      </c>
      <c r="C77" s="42" t="s">
        <v>449</v>
      </c>
      <c r="D77" s="43" t="s">
        <v>450</v>
      </c>
      <c r="E77" s="113" t="s">
        <v>451</v>
      </c>
      <c r="F77" s="219" t="s">
        <v>452</v>
      </c>
      <c r="G77" s="45" t="s">
        <v>453</v>
      </c>
    </row>
    <row r="78" spans="1:7" x14ac:dyDescent="0.2">
      <c r="A78" s="38"/>
      <c r="B78" s="38"/>
      <c r="C78" s="42"/>
      <c r="D78" s="43"/>
      <c r="E78" s="113"/>
      <c r="F78" s="219"/>
    </row>
    <row r="79" spans="1:7" x14ac:dyDescent="0.2">
      <c r="A79" s="56" t="s">
        <v>454</v>
      </c>
      <c r="B79" s="56" t="s">
        <v>152</v>
      </c>
      <c r="C79" s="39" t="s">
        <v>517</v>
      </c>
      <c r="D79" s="43"/>
      <c r="E79" s="113"/>
      <c r="F79" s="219"/>
    </row>
    <row r="80" spans="1:7" x14ac:dyDescent="0.2">
      <c r="A80" s="38"/>
      <c r="B80" s="38"/>
      <c r="C80" s="39" t="s">
        <v>518</v>
      </c>
      <c r="D80" s="43"/>
      <c r="E80" s="113"/>
      <c r="F80" s="219"/>
    </row>
    <row r="81" spans="1:7" x14ac:dyDescent="0.2">
      <c r="A81" s="38"/>
      <c r="B81" s="38"/>
      <c r="C81" s="42"/>
      <c r="D81" s="40" t="s">
        <v>128</v>
      </c>
      <c r="E81" s="130">
        <v>77</v>
      </c>
      <c r="F81" s="217"/>
      <c r="G81" s="200">
        <f>ROUND(E81*F81,2)</f>
        <v>0</v>
      </c>
    </row>
    <row r="82" spans="1:7" x14ac:dyDescent="0.2">
      <c r="A82" s="38"/>
      <c r="B82" s="38"/>
      <c r="C82" s="42"/>
      <c r="D82" s="43"/>
      <c r="E82" s="113"/>
      <c r="F82" s="219"/>
    </row>
    <row r="83" spans="1:7" x14ac:dyDescent="0.2">
      <c r="A83" s="46"/>
      <c r="B83" s="47"/>
      <c r="C83" s="48"/>
      <c r="D83" s="49"/>
      <c r="E83" s="121"/>
      <c r="F83" s="223"/>
      <c r="G83" s="51"/>
    </row>
    <row r="84" spans="1:7" x14ac:dyDescent="0.2">
      <c r="A84" s="37"/>
      <c r="C84" s="39"/>
      <c r="D84" s="40"/>
      <c r="E84" s="113"/>
      <c r="F84" s="219"/>
    </row>
    <row r="85" spans="1:7" x14ac:dyDescent="0.2">
      <c r="A85" s="37"/>
      <c r="C85" s="39"/>
      <c r="D85" s="43" t="s">
        <v>444</v>
      </c>
      <c r="E85" s="113"/>
      <c r="F85" s="219"/>
      <c r="G85" s="35">
        <f>SUM(G78:G83)</f>
        <v>0</v>
      </c>
    </row>
    <row r="86" spans="1:7" x14ac:dyDescent="0.2">
      <c r="A86" s="37"/>
      <c r="C86" s="39"/>
      <c r="D86" s="43"/>
      <c r="E86" s="113"/>
      <c r="F86" s="219"/>
    </row>
    <row r="87" spans="1:7" x14ac:dyDescent="0.2">
      <c r="A87" s="37"/>
      <c r="C87" s="39"/>
      <c r="D87" s="40"/>
      <c r="E87" s="113"/>
      <c r="F87" s="219"/>
    </row>
    <row r="88" spans="1:7" x14ac:dyDescent="0.2">
      <c r="A88" s="37"/>
      <c r="B88" s="38" t="s">
        <v>519</v>
      </c>
      <c r="C88" s="39"/>
      <c r="D88" s="40"/>
      <c r="E88" s="113"/>
      <c r="F88" s="219"/>
    </row>
    <row r="89" spans="1:7" x14ac:dyDescent="0.2">
      <c r="A89" s="37"/>
      <c r="C89" s="39"/>
      <c r="D89" s="40"/>
      <c r="E89" s="113"/>
      <c r="F89" s="219"/>
    </row>
    <row r="90" spans="1:7" x14ac:dyDescent="0.2">
      <c r="A90" s="38" t="s">
        <v>447</v>
      </c>
      <c r="B90" s="38" t="s">
        <v>448</v>
      </c>
      <c r="C90" s="42" t="s">
        <v>449</v>
      </c>
      <c r="D90" s="43" t="s">
        <v>450</v>
      </c>
      <c r="E90" s="113" t="s">
        <v>451</v>
      </c>
      <c r="F90" s="219" t="s">
        <v>452</v>
      </c>
      <c r="G90" s="45" t="s">
        <v>453</v>
      </c>
    </row>
    <row r="91" spans="1:7" x14ac:dyDescent="0.2">
      <c r="A91" s="38"/>
      <c r="B91" s="38"/>
      <c r="C91" s="42"/>
      <c r="D91" s="43"/>
      <c r="E91" s="113"/>
      <c r="F91" s="219"/>
      <c r="G91" s="45"/>
    </row>
    <row r="92" spans="1:7" x14ac:dyDescent="0.2">
      <c r="A92" s="56" t="s">
        <v>454</v>
      </c>
      <c r="B92" s="56" t="s">
        <v>710</v>
      </c>
      <c r="C92" s="39" t="s">
        <v>711</v>
      </c>
      <c r="D92" s="40"/>
      <c r="E92" s="113"/>
      <c r="F92" s="219"/>
    </row>
    <row r="93" spans="1:7" x14ac:dyDescent="0.2">
      <c r="A93" s="37"/>
      <c r="C93" s="39" t="s">
        <v>712</v>
      </c>
      <c r="D93" s="40"/>
      <c r="E93" s="113"/>
      <c r="F93" s="219"/>
    </row>
    <row r="94" spans="1:7" x14ac:dyDescent="0.2">
      <c r="A94" s="37"/>
      <c r="C94" s="39" t="s">
        <v>713</v>
      </c>
      <c r="D94" s="40"/>
      <c r="E94" s="113"/>
      <c r="F94" s="219"/>
    </row>
    <row r="95" spans="1:7" x14ac:dyDescent="0.2">
      <c r="A95" s="37"/>
      <c r="C95" s="39"/>
      <c r="D95" s="40" t="s">
        <v>67</v>
      </c>
      <c r="E95" s="130">
        <v>284</v>
      </c>
      <c r="F95" s="217"/>
      <c r="G95" s="200">
        <f>ROUND(E95*F95,2)</f>
        <v>0</v>
      </c>
    </row>
    <row r="96" spans="1:7" x14ac:dyDescent="0.2">
      <c r="A96" s="38"/>
      <c r="B96" s="38"/>
      <c r="C96" s="42"/>
      <c r="D96" s="43"/>
      <c r="E96" s="113"/>
      <c r="F96" s="219"/>
      <c r="G96" s="45"/>
    </row>
    <row r="97" spans="1:7" x14ac:dyDescent="0.2">
      <c r="A97" s="56" t="s">
        <v>463</v>
      </c>
      <c r="B97" s="56" t="s">
        <v>164</v>
      </c>
      <c r="C97" s="39" t="s">
        <v>714</v>
      </c>
      <c r="D97" s="40"/>
      <c r="E97" s="113"/>
      <c r="F97" s="219"/>
    </row>
    <row r="98" spans="1:7" x14ac:dyDescent="0.2">
      <c r="A98" s="37"/>
      <c r="C98" s="39" t="s">
        <v>715</v>
      </c>
      <c r="D98" s="40"/>
      <c r="E98" s="113"/>
      <c r="F98" s="219"/>
    </row>
    <row r="99" spans="1:7" x14ac:dyDescent="0.2">
      <c r="A99" s="37"/>
      <c r="C99" s="39"/>
      <c r="D99" s="40" t="s">
        <v>67</v>
      </c>
      <c r="E99" s="130">
        <v>284</v>
      </c>
      <c r="F99" s="217"/>
      <c r="G99" s="200">
        <f>ROUND(E99*F99,2)</f>
        <v>0</v>
      </c>
    </row>
    <row r="100" spans="1:7" x14ac:dyDescent="0.2">
      <c r="A100" s="38"/>
      <c r="B100" s="38"/>
      <c r="C100" s="42"/>
      <c r="D100" s="43"/>
      <c r="E100" s="113"/>
      <c r="F100" s="219"/>
      <c r="G100" s="45"/>
    </row>
    <row r="101" spans="1:7" x14ac:dyDescent="0.2">
      <c r="A101" s="56" t="s">
        <v>466</v>
      </c>
      <c r="B101" s="56" t="s">
        <v>716</v>
      </c>
      <c r="C101" s="39" t="s">
        <v>717</v>
      </c>
      <c r="D101" s="40"/>
      <c r="E101" s="113"/>
      <c r="F101" s="219"/>
    </row>
    <row r="102" spans="1:7" x14ac:dyDescent="0.2">
      <c r="A102" s="37"/>
      <c r="C102" s="39" t="s">
        <v>718</v>
      </c>
      <c r="D102" s="40"/>
      <c r="E102" s="113"/>
      <c r="F102" s="219"/>
    </row>
    <row r="103" spans="1:7" x14ac:dyDescent="0.2">
      <c r="A103" s="37"/>
      <c r="C103" s="39" t="s">
        <v>719</v>
      </c>
      <c r="D103" s="40"/>
      <c r="E103" s="113"/>
      <c r="F103" s="219"/>
    </row>
    <row r="104" spans="1:7" x14ac:dyDescent="0.2">
      <c r="A104" s="37"/>
      <c r="C104" s="39"/>
      <c r="D104" s="40" t="s">
        <v>67</v>
      </c>
      <c r="E104" s="130">
        <v>94</v>
      </c>
      <c r="F104" s="217"/>
      <c r="G104" s="200">
        <f>ROUND(E104*F104,2)</f>
        <v>0</v>
      </c>
    </row>
    <row r="105" spans="1:7" x14ac:dyDescent="0.2">
      <c r="A105" s="37"/>
      <c r="C105" s="39"/>
      <c r="D105" s="40"/>
      <c r="F105" s="217"/>
    </row>
    <row r="106" spans="1:7" x14ac:dyDescent="0.2">
      <c r="A106" s="56" t="s">
        <v>468</v>
      </c>
      <c r="B106" s="56" t="s">
        <v>720</v>
      </c>
      <c r="C106" s="39" t="s">
        <v>721</v>
      </c>
      <c r="D106" s="40"/>
      <c r="F106" s="217"/>
    </row>
    <row r="107" spans="1:7" x14ac:dyDescent="0.2">
      <c r="A107" s="37"/>
      <c r="C107" s="39" t="s">
        <v>722</v>
      </c>
      <c r="D107" s="40"/>
      <c r="F107" s="217"/>
    </row>
    <row r="108" spans="1:7" x14ac:dyDescent="0.2">
      <c r="A108" s="37"/>
      <c r="C108" s="39" t="s">
        <v>723</v>
      </c>
      <c r="D108" s="40"/>
      <c r="F108" s="217"/>
    </row>
    <row r="109" spans="1:7" x14ac:dyDescent="0.2">
      <c r="A109" s="37"/>
      <c r="C109" s="39"/>
      <c r="D109" s="40" t="s">
        <v>128</v>
      </c>
      <c r="E109" s="130">
        <v>35</v>
      </c>
      <c r="F109" s="217"/>
      <c r="G109" s="200">
        <f>ROUND(E109*F109,2)</f>
        <v>0</v>
      </c>
    </row>
    <row r="110" spans="1:7" x14ac:dyDescent="0.2">
      <c r="A110" s="37"/>
      <c r="C110" s="39"/>
      <c r="D110" s="40"/>
      <c r="F110" s="217"/>
    </row>
    <row r="111" spans="1:7" x14ac:dyDescent="0.2">
      <c r="A111" s="56" t="s">
        <v>471</v>
      </c>
      <c r="B111" s="56" t="s">
        <v>724</v>
      </c>
      <c r="C111" s="39" t="s">
        <v>725</v>
      </c>
      <c r="D111" s="40"/>
      <c r="F111" s="217"/>
    </row>
    <row r="112" spans="1:7" x14ac:dyDescent="0.2">
      <c r="A112" s="37"/>
      <c r="C112" s="39" t="s">
        <v>726</v>
      </c>
      <c r="D112" s="40"/>
      <c r="F112" s="217"/>
    </row>
    <row r="113" spans="1:7" x14ac:dyDescent="0.2">
      <c r="A113" s="37"/>
      <c r="C113" s="39" t="s">
        <v>727</v>
      </c>
      <c r="D113" s="40"/>
      <c r="F113" s="217"/>
    </row>
    <row r="114" spans="1:7" x14ac:dyDescent="0.2">
      <c r="A114" s="37"/>
      <c r="C114" s="39" t="s">
        <v>728</v>
      </c>
      <c r="D114" s="40"/>
      <c r="F114" s="217"/>
    </row>
    <row r="115" spans="1:7" x14ac:dyDescent="0.2">
      <c r="A115" s="37"/>
      <c r="C115" s="39"/>
      <c r="D115" s="40" t="s">
        <v>128</v>
      </c>
      <c r="E115" s="130">
        <v>3</v>
      </c>
      <c r="F115" s="217"/>
      <c r="G115" s="200">
        <f>ROUND(E115*F115,2)</f>
        <v>0</v>
      </c>
    </row>
    <row r="116" spans="1:7" x14ac:dyDescent="0.2">
      <c r="A116" s="37"/>
      <c r="C116" s="39"/>
      <c r="D116" s="40"/>
      <c r="F116" s="217"/>
    </row>
    <row r="117" spans="1:7" x14ac:dyDescent="0.2">
      <c r="A117" s="56" t="s">
        <v>473</v>
      </c>
      <c r="B117" s="56" t="s">
        <v>729</v>
      </c>
      <c r="C117" s="39" t="s">
        <v>730</v>
      </c>
      <c r="D117" s="40"/>
      <c r="F117" s="217"/>
    </row>
    <row r="118" spans="1:7" x14ac:dyDescent="0.2">
      <c r="A118" s="37"/>
      <c r="C118" s="39" t="s">
        <v>731</v>
      </c>
      <c r="D118" s="40"/>
      <c r="F118" s="217"/>
    </row>
    <row r="119" spans="1:7" x14ac:dyDescent="0.2">
      <c r="A119" s="37"/>
      <c r="C119" s="39" t="s">
        <v>732</v>
      </c>
      <c r="D119" s="40"/>
      <c r="F119" s="217"/>
    </row>
    <row r="120" spans="1:7" x14ac:dyDescent="0.2">
      <c r="A120" s="37"/>
      <c r="C120" s="39"/>
      <c r="D120" s="40" t="s">
        <v>67</v>
      </c>
      <c r="E120" s="130">
        <v>23</v>
      </c>
      <c r="F120" s="217"/>
      <c r="G120" s="200">
        <f>ROUND(E120*F120,2)</f>
        <v>0</v>
      </c>
    </row>
    <row r="121" spans="1:7" x14ac:dyDescent="0.2">
      <c r="A121" s="37"/>
      <c r="C121" s="39"/>
      <c r="D121" s="40"/>
      <c r="F121" s="217"/>
    </row>
    <row r="122" spans="1:7" x14ac:dyDescent="0.2">
      <c r="A122" s="56" t="s">
        <v>645</v>
      </c>
      <c r="B122" s="56" t="s">
        <v>729</v>
      </c>
      <c r="C122" s="39" t="s">
        <v>737</v>
      </c>
      <c r="D122" s="40"/>
      <c r="F122" s="217"/>
    </row>
    <row r="123" spans="1:7" x14ac:dyDescent="0.2">
      <c r="A123" s="37"/>
      <c r="C123" s="39" t="s">
        <v>731</v>
      </c>
      <c r="D123" s="40"/>
      <c r="F123" s="217"/>
    </row>
    <row r="124" spans="1:7" x14ac:dyDescent="0.2">
      <c r="A124" s="37"/>
      <c r="C124" s="39" t="s">
        <v>732</v>
      </c>
      <c r="D124" s="40"/>
      <c r="F124" s="217"/>
    </row>
    <row r="125" spans="1:7" x14ac:dyDescent="0.2">
      <c r="A125" s="37"/>
      <c r="C125" s="39"/>
      <c r="D125" s="40" t="s">
        <v>67</v>
      </c>
      <c r="E125" s="130">
        <v>72</v>
      </c>
      <c r="F125" s="217"/>
      <c r="G125" s="200">
        <f>ROUND(E125*F125,2)</f>
        <v>0</v>
      </c>
    </row>
    <row r="126" spans="1:7" x14ac:dyDescent="0.2">
      <c r="A126" s="37"/>
      <c r="C126" s="39"/>
      <c r="D126" s="40"/>
      <c r="F126" s="217"/>
    </row>
    <row r="127" spans="1:7" x14ac:dyDescent="0.2">
      <c r="A127" s="56" t="s">
        <v>677</v>
      </c>
      <c r="B127" s="56" t="s">
        <v>738</v>
      </c>
      <c r="C127" s="39" t="s">
        <v>739</v>
      </c>
      <c r="D127" s="40"/>
      <c r="F127" s="217"/>
    </row>
    <row r="128" spans="1:7" x14ac:dyDescent="0.2">
      <c r="A128" s="37"/>
      <c r="C128" s="39" t="s">
        <v>740</v>
      </c>
      <c r="D128" s="40"/>
      <c r="F128" s="217"/>
    </row>
    <row r="129" spans="1:7" x14ac:dyDescent="0.2">
      <c r="A129" s="37"/>
      <c r="C129" s="39" t="s">
        <v>741</v>
      </c>
      <c r="D129" s="40"/>
      <c r="F129" s="217"/>
    </row>
    <row r="130" spans="1:7" x14ac:dyDescent="0.2">
      <c r="A130" s="37"/>
      <c r="C130" s="39" t="s">
        <v>742</v>
      </c>
      <c r="D130" s="40"/>
      <c r="F130" s="217"/>
    </row>
    <row r="131" spans="1:7" x14ac:dyDescent="0.2">
      <c r="A131" s="37"/>
      <c r="C131" s="39"/>
      <c r="D131" s="40" t="s">
        <v>128</v>
      </c>
      <c r="E131" s="130">
        <v>3</v>
      </c>
      <c r="F131" s="217"/>
      <c r="G131" s="200">
        <f>ROUND(E131*F131,2)</f>
        <v>0</v>
      </c>
    </row>
    <row r="132" spans="1:7" x14ac:dyDescent="0.2">
      <c r="A132" s="46"/>
      <c r="B132" s="47"/>
      <c r="C132" s="48"/>
      <c r="D132" s="49"/>
      <c r="E132" s="121"/>
      <c r="F132" s="223"/>
      <c r="G132" s="51"/>
    </row>
    <row r="133" spans="1:7" x14ac:dyDescent="0.2">
      <c r="A133" s="37"/>
      <c r="C133" s="39"/>
      <c r="D133" s="40"/>
      <c r="E133" s="113"/>
      <c r="F133" s="219"/>
    </row>
    <row r="134" spans="1:7" x14ac:dyDescent="0.2">
      <c r="A134" s="37"/>
      <c r="C134" s="39"/>
      <c r="D134" s="43" t="s">
        <v>444</v>
      </c>
      <c r="E134" s="113"/>
      <c r="F134" s="219"/>
      <c r="G134" s="35">
        <f>SUM(G95:G133)</f>
        <v>0</v>
      </c>
    </row>
    <row r="135" spans="1:7" x14ac:dyDescent="0.2">
      <c r="A135" s="37"/>
      <c r="C135" s="39"/>
      <c r="D135" s="40"/>
      <c r="E135" s="113"/>
      <c r="F135" s="219"/>
    </row>
    <row r="136" spans="1:7" x14ac:dyDescent="0.2">
      <c r="A136" s="37"/>
      <c r="B136" s="38" t="s">
        <v>524</v>
      </c>
      <c r="C136" s="39"/>
      <c r="D136" s="40"/>
      <c r="E136" s="113"/>
      <c r="F136" s="219"/>
    </row>
    <row r="137" spans="1:7" x14ac:dyDescent="0.2">
      <c r="A137" s="37"/>
      <c r="C137" s="39"/>
      <c r="D137" s="40"/>
      <c r="E137" s="113"/>
      <c r="F137" s="219"/>
    </row>
    <row r="138" spans="1:7" x14ac:dyDescent="0.2">
      <c r="A138" s="38" t="s">
        <v>447</v>
      </c>
      <c r="B138" s="38" t="s">
        <v>448</v>
      </c>
      <c r="C138" s="42" t="s">
        <v>449</v>
      </c>
      <c r="D138" s="43" t="s">
        <v>450</v>
      </c>
      <c r="E138" s="113" t="s">
        <v>451</v>
      </c>
      <c r="F138" s="219" t="s">
        <v>452</v>
      </c>
      <c r="G138" s="45" t="s">
        <v>453</v>
      </c>
    </row>
    <row r="139" spans="1:7" x14ac:dyDescent="0.2">
      <c r="A139" s="37"/>
      <c r="C139" s="39"/>
      <c r="D139" s="40"/>
      <c r="E139" s="113"/>
      <c r="F139" s="219"/>
    </row>
    <row r="140" spans="1:7" x14ac:dyDescent="0.2">
      <c r="A140" s="56" t="s">
        <v>454</v>
      </c>
      <c r="B140" s="56" t="s">
        <v>525</v>
      </c>
      <c r="C140" s="39" t="s">
        <v>526</v>
      </c>
      <c r="D140" s="40"/>
      <c r="E140" s="138"/>
      <c r="F140" s="218"/>
    </row>
    <row r="141" spans="1:7" x14ac:dyDescent="0.2">
      <c r="A141" s="38"/>
      <c r="C141" s="39" t="s">
        <v>527</v>
      </c>
      <c r="D141" s="40"/>
      <c r="E141" s="138"/>
      <c r="F141" s="218"/>
    </row>
    <row r="142" spans="1:7" x14ac:dyDescent="0.2">
      <c r="A142" s="38"/>
      <c r="C142" s="39"/>
      <c r="D142" s="40" t="s">
        <v>528</v>
      </c>
      <c r="E142" s="130">
        <v>156</v>
      </c>
      <c r="F142" s="217"/>
      <c r="G142" s="200">
        <f>ROUND(E142*F142,2)</f>
        <v>0</v>
      </c>
    </row>
    <row r="143" spans="1:7" x14ac:dyDescent="0.2">
      <c r="A143" s="46"/>
      <c r="B143" s="47"/>
      <c r="C143" s="48"/>
      <c r="D143" s="49"/>
      <c r="E143" s="121"/>
      <c r="F143" s="121"/>
      <c r="G143" s="51"/>
    </row>
    <row r="144" spans="1:7" x14ac:dyDescent="0.2">
      <c r="A144" s="37"/>
      <c r="C144" s="39"/>
      <c r="D144" s="40"/>
      <c r="E144" s="113"/>
      <c r="F144" s="113"/>
    </row>
    <row r="145" spans="1:7" x14ac:dyDescent="0.2">
      <c r="A145" s="37"/>
      <c r="C145" s="39"/>
      <c r="D145" s="43" t="s">
        <v>444</v>
      </c>
      <c r="E145" s="113"/>
      <c r="F145" s="113"/>
      <c r="G145" s="35">
        <f>SUM(G142:G143)</f>
        <v>0</v>
      </c>
    </row>
    <row r="146" spans="1:7" x14ac:dyDescent="0.2">
      <c r="A146" s="37"/>
      <c r="C146" s="39"/>
      <c r="D146" s="43"/>
      <c r="E146" s="113"/>
      <c r="F146" s="113"/>
    </row>
    <row r="147" spans="1:7" x14ac:dyDescent="0.2">
      <c r="A147" s="37"/>
      <c r="C147" s="39"/>
      <c r="D147" s="40"/>
      <c r="E147" s="113"/>
      <c r="F147" s="113"/>
    </row>
    <row r="148" spans="1:7" x14ac:dyDescent="0.2">
      <c r="A148" s="37"/>
      <c r="C148" s="39"/>
      <c r="D148" s="40"/>
      <c r="E148" s="113"/>
      <c r="F148" s="113"/>
    </row>
    <row r="149" spans="1:7" x14ac:dyDescent="0.2">
      <c r="A149" s="124"/>
      <c r="C149" s="39"/>
      <c r="D149" s="40"/>
      <c r="E149" s="113"/>
      <c r="F149" s="113"/>
    </row>
    <row r="150" spans="1:7" x14ac:dyDescent="0.2">
      <c r="A150" s="124" t="s">
        <v>482</v>
      </c>
      <c r="C150" s="39"/>
      <c r="D150" s="112"/>
      <c r="E150" s="113"/>
      <c r="F150" s="113"/>
    </row>
    <row r="151" spans="1:7" x14ac:dyDescent="0.2">
      <c r="A151" s="124" t="s">
        <v>482</v>
      </c>
      <c r="C151" s="39"/>
      <c r="D151" s="112"/>
      <c r="E151" s="113"/>
      <c r="F151" s="113"/>
    </row>
    <row r="152" spans="1:7" x14ac:dyDescent="0.2">
      <c r="A152" s="37"/>
      <c r="C152" s="39"/>
      <c r="D152" s="142"/>
      <c r="F152" s="143"/>
      <c r="G152" s="127"/>
    </row>
    <row r="153" spans="1:7" x14ac:dyDescent="0.2">
      <c r="C153" s="39"/>
      <c r="D153" s="112"/>
      <c r="E153" s="113"/>
      <c r="F153" s="113"/>
      <c r="G153" s="127"/>
    </row>
    <row r="154" spans="1:7" x14ac:dyDescent="0.2">
      <c r="D154" s="126"/>
      <c r="E154" s="113"/>
      <c r="F154" s="113"/>
    </row>
    <row r="155" spans="1:7" x14ac:dyDescent="0.2">
      <c r="D155" s="126"/>
      <c r="E155" s="113"/>
      <c r="F155" s="113"/>
    </row>
    <row r="156" spans="1:7" x14ac:dyDescent="0.2">
      <c r="D156" s="126"/>
      <c r="E156" s="113"/>
      <c r="F156" s="113"/>
    </row>
    <row r="157" spans="1:7" x14ac:dyDescent="0.2">
      <c r="D157" s="126"/>
      <c r="E157" s="113"/>
      <c r="F157" s="113"/>
    </row>
    <row r="158" spans="1:7" x14ac:dyDescent="0.2">
      <c r="D158" s="126"/>
      <c r="E158" s="113"/>
      <c r="F158" s="113"/>
    </row>
    <row r="159" spans="1:7" x14ac:dyDescent="0.2">
      <c r="D159" s="126"/>
      <c r="E159" s="113"/>
      <c r="F159" s="113"/>
    </row>
  </sheetData>
  <sheetProtection algorithmName="SHA-512" hashValue="fYOCgdJckUj1j5oadC64Ati7gtXLIb4PnpmlbnrxsR/9a0hmRG5nGOHSvWFZYPmLP9NqStq1aZN9xIcjXvpWqA==" saltValue="a1jNfdM55B/lhxOWcbNoNQ=="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03"/>
  <sheetViews>
    <sheetView topLeftCell="A34" workbookViewId="0">
      <selection activeCell="G64" sqref="G64"/>
    </sheetView>
  </sheetViews>
  <sheetFormatPr defaultRowHeight="12.75" x14ac:dyDescent="0.2"/>
  <cols>
    <col min="1" max="1" width="5.85546875" style="194" customWidth="1"/>
    <col min="2" max="2" width="8.42578125" style="194" customWidth="1"/>
    <col min="3" max="3" width="31.7109375" style="57" customWidth="1"/>
    <col min="4" max="4" width="9.85546875" style="193" customWidth="1"/>
    <col min="5" max="5" width="9.140625" style="68"/>
    <col min="6" max="6" width="9.140625" style="74"/>
    <col min="7" max="7" width="10.5703125" style="77" customWidth="1"/>
    <col min="8" max="16384" width="9.140625" style="56"/>
  </cols>
  <sheetData>
    <row r="1" spans="1:7" x14ac:dyDescent="0.2">
      <c r="A1" s="194" t="s">
        <v>431</v>
      </c>
      <c r="D1" s="196"/>
      <c r="E1" s="58"/>
      <c r="F1" s="59"/>
    </row>
    <row r="2" spans="1:7" ht="12.75" customHeight="1" x14ac:dyDescent="0.2">
      <c r="C2" s="302" t="s">
        <v>743</v>
      </c>
      <c r="D2" s="303"/>
      <c r="E2" s="303"/>
    </row>
    <row r="3" spans="1:7" x14ac:dyDescent="0.2">
      <c r="D3" s="195"/>
    </row>
    <row r="4" spans="1:7" ht="12.75" customHeight="1" x14ac:dyDescent="0.2">
      <c r="C4" s="302" t="s">
        <v>744</v>
      </c>
      <c r="D4" s="303"/>
      <c r="E4" s="303"/>
    </row>
    <row r="5" spans="1:7" x14ac:dyDescent="0.2">
      <c r="D5" s="195"/>
    </row>
    <row r="6" spans="1:7" x14ac:dyDescent="0.2">
      <c r="D6" s="195"/>
    </row>
    <row r="7" spans="1:7" ht="12.75" customHeight="1" x14ac:dyDescent="0.2">
      <c r="C7" s="302" t="s">
        <v>745</v>
      </c>
      <c r="D7" s="303"/>
      <c r="E7" s="303"/>
    </row>
    <row r="8" spans="1:7" x14ac:dyDescent="0.2">
      <c r="C8" s="304" t="s">
        <v>746</v>
      </c>
      <c r="D8" s="303"/>
      <c r="E8" s="303"/>
    </row>
    <row r="9" spans="1:7" x14ac:dyDescent="0.2">
      <c r="D9" s="196"/>
      <c r="E9" s="58"/>
      <c r="F9" s="59"/>
    </row>
    <row r="10" spans="1:7" x14ac:dyDescent="0.2">
      <c r="C10" s="305" t="s">
        <v>747</v>
      </c>
      <c r="D10" s="303"/>
      <c r="E10" s="303"/>
      <c r="F10" s="59"/>
    </row>
    <row r="11" spans="1:7" x14ac:dyDescent="0.2">
      <c r="D11" s="196"/>
      <c r="E11" s="58"/>
      <c r="F11" s="59"/>
    </row>
    <row r="12" spans="1:7" x14ac:dyDescent="0.2">
      <c r="C12" s="305" t="s">
        <v>748</v>
      </c>
      <c r="D12" s="303"/>
      <c r="E12" s="303"/>
      <c r="F12" s="59"/>
    </row>
    <row r="13" spans="1:7" x14ac:dyDescent="0.2">
      <c r="D13" s="196"/>
      <c r="E13" s="58"/>
      <c r="F13" s="59"/>
    </row>
    <row r="14" spans="1:7" x14ac:dyDescent="0.2">
      <c r="A14" s="60" t="s">
        <v>439</v>
      </c>
      <c r="D14" s="196"/>
      <c r="E14" s="58"/>
      <c r="F14" s="59"/>
    </row>
    <row r="15" spans="1:7" x14ac:dyDescent="0.2">
      <c r="A15" s="60"/>
      <c r="D15" s="196"/>
      <c r="E15" s="58"/>
      <c r="F15" s="59"/>
    </row>
    <row r="16" spans="1:7" x14ac:dyDescent="0.2">
      <c r="A16" s="194" t="s">
        <v>440</v>
      </c>
      <c r="D16" s="196"/>
      <c r="E16" s="58"/>
      <c r="F16" s="59"/>
      <c r="G16" s="84">
        <f>G66</f>
        <v>0</v>
      </c>
    </row>
    <row r="17" spans="1:7" x14ac:dyDescent="0.2">
      <c r="D17" s="196"/>
      <c r="E17" s="58"/>
      <c r="F17" s="59"/>
      <c r="G17" s="84"/>
    </row>
    <row r="18" spans="1:7" x14ac:dyDescent="0.2">
      <c r="A18" s="194" t="s">
        <v>749</v>
      </c>
      <c r="D18" s="196"/>
      <c r="E18" s="58"/>
      <c r="F18" s="59"/>
      <c r="G18" s="84"/>
    </row>
    <row r="19" spans="1:7" x14ac:dyDescent="0.2">
      <c r="D19" s="196"/>
      <c r="E19" s="58"/>
      <c r="F19" s="59"/>
      <c r="G19" s="84"/>
    </row>
    <row r="20" spans="1:7" x14ac:dyDescent="0.2">
      <c r="A20" s="194" t="s">
        <v>441</v>
      </c>
      <c r="D20" s="196"/>
      <c r="E20" s="58"/>
      <c r="F20" s="59"/>
      <c r="G20" s="84">
        <f>G84</f>
        <v>0</v>
      </c>
    </row>
    <row r="21" spans="1:7" x14ac:dyDescent="0.2">
      <c r="D21" s="196"/>
      <c r="E21" s="58"/>
      <c r="F21" s="59"/>
      <c r="G21" s="84"/>
    </row>
    <row r="22" spans="1:7" x14ac:dyDescent="0.2">
      <c r="A22" s="194" t="s">
        <v>750</v>
      </c>
      <c r="D22" s="196"/>
      <c r="E22" s="58"/>
      <c r="F22" s="59"/>
      <c r="G22" s="84"/>
    </row>
    <row r="23" spans="1:7" x14ac:dyDescent="0.2">
      <c r="D23" s="196"/>
      <c r="E23" s="58"/>
      <c r="F23" s="59"/>
      <c r="G23" s="84"/>
    </row>
    <row r="24" spans="1:7" x14ac:dyDescent="0.2">
      <c r="A24" s="194" t="s">
        <v>751</v>
      </c>
      <c r="D24" s="196"/>
      <c r="E24" s="58"/>
      <c r="F24" s="59"/>
      <c r="G24" s="84">
        <f>G99</f>
        <v>0</v>
      </c>
    </row>
    <row r="25" spans="1:7" x14ac:dyDescent="0.2">
      <c r="D25" s="196"/>
      <c r="E25" s="58"/>
      <c r="F25" s="59"/>
      <c r="G25" s="84"/>
    </row>
    <row r="26" spans="1:7" x14ac:dyDescent="0.2">
      <c r="A26" s="60" t="s">
        <v>486</v>
      </c>
      <c r="D26" s="196"/>
      <c r="E26" s="58"/>
      <c r="F26" s="59"/>
      <c r="G26" s="84"/>
    </row>
    <row r="27" spans="1:7" x14ac:dyDescent="0.2">
      <c r="A27" s="60"/>
      <c r="D27" s="196"/>
      <c r="E27" s="58"/>
      <c r="F27" s="59"/>
      <c r="G27" s="84"/>
    </row>
    <row r="28" spans="1:7" x14ac:dyDescent="0.2">
      <c r="A28" s="194" t="s">
        <v>487</v>
      </c>
      <c r="D28" s="196"/>
      <c r="E28" s="58"/>
      <c r="F28" s="59"/>
      <c r="G28" s="84">
        <f>G124</f>
        <v>0</v>
      </c>
    </row>
    <row r="29" spans="1:7" x14ac:dyDescent="0.2">
      <c r="D29" s="196"/>
      <c r="E29" s="58"/>
      <c r="F29" s="59"/>
      <c r="G29" s="84"/>
    </row>
    <row r="30" spans="1:7" x14ac:dyDescent="0.2">
      <c r="A30" s="194" t="s">
        <v>489</v>
      </c>
      <c r="D30" s="196"/>
      <c r="E30" s="58"/>
      <c r="F30" s="59"/>
      <c r="G30" s="84">
        <f>G150</f>
        <v>0</v>
      </c>
    </row>
    <row r="31" spans="1:7" x14ac:dyDescent="0.2">
      <c r="D31" s="196"/>
      <c r="E31" s="58"/>
      <c r="F31" s="59"/>
      <c r="G31" s="84"/>
    </row>
    <row r="32" spans="1:7" x14ac:dyDescent="0.2">
      <c r="A32" s="194" t="s">
        <v>490</v>
      </c>
      <c r="D32" s="196"/>
      <c r="E32" s="58"/>
      <c r="F32" s="59"/>
      <c r="G32" s="84">
        <f>G165</f>
        <v>0</v>
      </c>
    </row>
    <row r="33" spans="1:7" x14ac:dyDescent="0.2">
      <c r="D33" s="196"/>
      <c r="E33" s="58"/>
      <c r="F33" s="59"/>
      <c r="G33" s="84"/>
    </row>
    <row r="34" spans="1:7" x14ac:dyDescent="0.2">
      <c r="A34" s="194" t="s">
        <v>491</v>
      </c>
      <c r="D34" s="196"/>
      <c r="E34" s="58"/>
      <c r="F34" s="59"/>
      <c r="G34" s="84"/>
    </row>
    <row r="35" spans="1:7" x14ac:dyDescent="0.2">
      <c r="A35" s="194" t="s">
        <v>492</v>
      </c>
      <c r="D35" s="196"/>
      <c r="E35" s="58"/>
      <c r="F35" s="59"/>
      <c r="G35" s="84">
        <f>G177</f>
        <v>0</v>
      </c>
    </row>
    <row r="36" spans="1:7" x14ac:dyDescent="0.2">
      <c r="D36" s="196"/>
      <c r="E36" s="58"/>
      <c r="F36" s="59"/>
      <c r="G36" s="84"/>
    </row>
    <row r="37" spans="1:7" x14ac:dyDescent="0.2">
      <c r="A37" s="60" t="s">
        <v>442</v>
      </c>
      <c r="D37" s="196"/>
      <c r="E37" s="58"/>
      <c r="F37" s="59"/>
      <c r="G37" s="84"/>
    </row>
    <row r="38" spans="1:7" x14ac:dyDescent="0.2">
      <c r="A38" s="60"/>
      <c r="D38" s="196"/>
      <c r="E38" s="58"/>
      <c r="F38" s="59"/>
      <c r="G38" s="84"/>
    </row>
    <row r="39" spans="1:7" x14ac:dyDescent="0.2">
      <c r="A39" s="194" t="s">
        <v>752</v>
      </c>
      <c r="D39" s="196"/>
      <c r="E39" s="58"/>
      <c r="F39" s="59"/>
      <c r="G39" s="84">
        <f>G201</f>
        <v>0</v>
      </c>
    </row>
    <row r="40" spans="1:7" x14ac:dyDescent="0.2">
      <c r="A40" s="60"/>
      <c r="D40" s="196"/>
      <c r="E40" s="58"/>
      <c r="F40" s="59"/>
      <c r="G40" s="84"/>
    </row>
    <row r="41" spans="1:7" x14ac:dyDescent="0.2">
      <c r="A41" s="194" t="s">
        <v>753</v>
      </c>
      <c r="D41" s="196"/>
      <c r="E41" s="58"/>
      <c r="F41" s="59"/>
      <c r="G41" s="84">
        <f>G239</f>
        <v>0</v>
      </c>
    </row>
    <row r="42" spans="1:7" x14ac:dyDescent="0.2">
      <c r="D42" s="196"/>
      <c r="E42" s="58"/>
      <c r="F42" s="59"/>
      <c r="G42" s="84"/>
    </row>
    <row r="43" spans="1:7" x14ac:dyDescent="0.2">
      <c r="A43" s="194" t="s">
        <v>754</v>
      </c>
      <c r="D43" s="196"/>
      <c r="E43" s="58"/>
      <c r="F43" s="59"/>
      <c r="G43" s="84">
        <f>G355</f>
        <v>0</v>
      </c>
    </row>
    <row r="44" spans="1:7" x14ac:dyDescent="0.2">
      <c r="D44" s="196"/>
      <c r="E44" s="58"/>
      <c r="F44" s="59"/>
      <c r="G44" s="84"/>
    </row>
    <row r="45" spans="1:7" x14ac:dyDescent="0.2">
      <c r="A45" s="194" t="s">
        <v>443</v>
      </c>
      <c r="D45" s="196"/>
      <c r="E45" s="58"/>
      <c r="F45" s="59"/>
      <c r="G45" s="84">
        <f>G371</f>
        <v>200</v>
      </c>
    </row>
    <row r="46" spans="1:7" x14ac:dyDescent="0.2">
      <c r="D46" s="196"/>
      <c r="E46" s="58"/>
      <c r="F46" s="59"/>
      <c r="G46" s="84"/>
    </row>
    <row r="47" spans="1:7" x14ac:dyDescent="0.2">
      <c r="A47" s="61"/>
      <c r="B47" s="61"/>
      <c r="C47" s="62"/>
      <c r="D47" s="63"/>
      <c r="E47" s="64"/>
      <c r="F47" s="65"/>
      <c r="G47" s="78"/>
    </row>
    <row r="48" spans="1:7" x14ac:dyDescent="0.2">
      <c r="C48" s="66"/>
      <c r="D48" s="67"/>
      <c r="E48" s="58"/>
      <c r="F48" s="59"/>
    </row>
    <row r="49" spans="1:7" x14ac:dyDescent="0.2">
      <c r="C49" s="66"/>
      <c r="D49" s="67" t="s">
        <v>445</v>
      </c>
      <c r="E49" s="58"/>
      <c r="F49" s="59"/>
      <c r="G49" s="84">
        <f>SUM(G16:G46)</f>
        <v>200</v>
      </c>
    </row>
    <row r="50" spans="1:7" x14ac:dyDescent="0.2">
      <c r="C50" s="66"/>
      <c r="D50" s="67"/>
      <c r="E50" s="58"/>
      <c r="F50" s="59"/>
    </row>
    <row r="51" spans="1:7" x14ac:dyDescent="0.2">
      <c r="A51" s="60"/>
      <c r="C51" s="66"/>
      <c r="D51" s="67"/>
      <c r="E51" s="58"/>
      <c r="F51" s="59"/>
    </row>
    <row r="52" spans="1:7" x14ac:dyDescent="0.2">
      <c r="A52" s="60"/>
      <c r="B52" s="60"/>
      <c r="C52" s="66"/>
      <c r="D52" s="67"/>
      <c r="E52" s="58"/>
      <c r="F52" s="59"/>
      <c r="G52" s="84"/>
    </row>
    <row r="53" spans="1:7" x14ac:dyDescent="0.2">
      <c r="A53" s="60"/>
      <c r="B53" s="60"/>
      <c r="C53" s="66"/>
      <c r="D53" s="67"/>
      <c r="E53" s="58"/>
      <c r="F53" s="59"/>
      <c r="G53" s="84"/>
    </row>
    <row r="54" spans="1:7" x14ac:dyDescent="0.2">
      <c r="A54" s="60"/>
      <c r="B54" s="60"/>
      <c r="C54" s="66"/>
      <c r="D54" s="67"/>
      <c r="E54" s="58"/>
      <c r="F54" s="59"/>
      <c r="G54" s="84"/>
    </row>
    <row r="55" spans="1:7" x14ac:dyDescent="0.2">
      <c r="A55" s="60"/>
      <c r="B55" s="60" t="s">
        <v>439</v>
      </c>
      <c r="C55" s="66"/>
      <c r="D55" s="67"/>
      <c r="E55" s="58"/>
      <c r="F55" s="59"/>
      <c r="G55" s="84"/>
    </row>
    <row r="56" spans="1:7" x14ac:dyDescent="0.2">
      <c r="A56" s="60"/>
      <c r="B56" s="60"/>
      <c r="C56" s="66"/>
      <c r="D56" s="67"/>
      <c r="E56" s="58"/>
      <c r="F56" s="59"/>
      <c r="G56" s="84"/>
    </row>
    <row r="57" spans="1:7" x14ac:dyDescent="0.2">
      <c r="A57" s="60"/>
      <c r="B57" s="60" t="s">
        <v>446</v>
      </c>
      <c r="C57" s="66"/>
      <c r="D57" s="67"/>
      <c r="E57" s="58"/>
      <c r="F57" s="59"/>
      <c r="G57" s="84"/>
    </row>
    <row r="58" spans="1:7" x14ac:dyDescent="0.2">
      <c r="A58" s="60"/>
      <c r="B58" s="60"/>
      <c r="C58" s="66"/>
      <c r="D58" s="67"/>
      <c r="E58" s="58"/>
      <c r="F58" s="59"/>
      <c r="G58" s="84"/>
    </row>
    <row r="59" spans="1:7" x14ac:dyDescent="0.2">
      <c r="A59" s="60" t="s">
        <v>447</v>
      </c>
      <c r="B59" s="60" t="s">
        <v>448</v>
      </c>
      <c r="C59" s="69" t="s">
        <v>449</v>
      </c>
      <c r="D59" s="70" t="s">
        <v>450</v>
      </c>
      <c r="E59" s="58" t="s">
        <v>451</v>
      </c>
      <c r="F59" s="59" t="s">
        <v>452</v>
      </c>
      <c r="G59" s="84" t="s">
        <v>453</v>
      </c>
    </row>
    <row r="60" spans="1:7" x14ac:dyDescent="0.2">
      <c r="A60" s="60"/>
      <c r="B60" s="60"/>
      <c r="C60" s="69"/>
      <c r="D60" s="196"/>
      <c r="E60" s="58"/>
      <c r="F60" s="59"/>
      <c r="G60" s="84"/>
    </row>
    <row r="61" spans="1:7" ht="32.25" customHeight="1" x14ac:dyDescent="0.2">
      <c r="A61" s="194" t="s">
        <v>454</v>
      </c>
      <c r="B61" s="194" t="s">
        <v>30</v>
      </c>
      <c r="C61" s="72" t="s">
        <v>755</v>
      </c>
      <c r="D61" s="196"/>
      <c r="E61" s="58"/>
      <c r="F61" s="59"/>
      <c r="G61" s="84"/>
    </row>
    <row r="62" spans="1:7" ht="35.25" customHeight="1" x14ac:dyDescent="0.2">
      <c r="A62" s="60"/>
      <c r="B62" s="60"/>
      <c r="C62" s="72" t="s">
        <v>756</v>
      </c>
      <c r="D62" s="196"/>
      <c r="E62" s="58"/>
      <c r="F62" s="59"/>
      <c r="G62" s="84"/>
    </row>
    <row r="63" spans="1:7" x14ac:dyDescent="0.2">
      <c r="A63" s="60"/>
      <c r="B63" s="60"/>
      <c r="D63" s="196"/>
      <c r="E63" s="58"/>
      <c r="F63" s="59"/>
      <c r="G63" s="84"/>
    </row>
    <row r="64" spans="1:7" x14ac:dyDescent="0.2">
      <c r="A64" s="60"/>
      <c r="B64" s="60"/>
      <c r="C64" s="69"/>
      <c r="D64" s="71" t="s">
        <v>459</v>
      </c>
      <c r="E64" s="74">
        <v>0.8</v>
      </c>
      <c r="F64" s="279"/>
      <c r="G64" s="200">
        <f>ROUND(E64*F64,2)</f>
        <v>0</v>
      </c>
    </row>
    <row r="65" spans="1:7" x14ac:dyDescent="0.2">
      <c r="A65" s="60"/>
      <c r="B65" s="60"/>
      <c r="C65" s="69"/>
      <c r="D65" s="71"/>
      <c r="E65" s="58"/>
      <c r="F65" s="280"/>
      <c r="G65" s="84"/>
    </row>
    <row r="66" spans="1:7" x14ac:dyDescent="0.2">
      <c r="A66" s="60"/>
      <c r="B66" s="60"/>
      <c r="C66" s="72"/>
      <c r="D66" s="70" t="s">
        <v>444</v>
      </c>
      <c r="E66" s="58"/>
      <c r="F66" s="280"/>
      <c r="G66" s="84">
        <f>SUM(G64:G65)</f>
        <v>0</v>
      </c>
    </row>
    <row r="67" spans="1:7" x14ac:dyDescent="0.2">
      <c r="A67" s="60"/>
      <c r="B67" s="60"/>
      <c r="C67" s="72"/>
      <c r="D67" s="67"/>
      <c r="E67" s="58"/>
      <c r="F67" s="280"/>
      <c r="G67" s="84"/>
    </row>
    <row r="68" spans="1:7" x14ac:dyDescent="0.2">
      <c r="A68" s="60"/>
      <c r="B68" s="60"/>
      <c r="C68" s="69"/>
      <c r="D68" s="70"/>
      <c r="E68" s="58"/>
      <c r="F68" s="280"/>
      <c r="G68" s="84"/>
    </row>
    <row r="69" spans="1:7" x14ac:dyDescent="0.2">
      <c r="A69" s="60"/>
      <c r="B69" s="60" t="s">
        <v>757</v>
      </c>
      <c r="C69" s="72"/>
      <c r="D69" s="71"/>
      <c r="E69" s="58"/>
      <c r="F69" s="280"/>
      <c r="G69" s="84"/>
    </row>
    <row r="70" spans="1:7" x14ac:dyDescent="0.2">
      <c r="A70" s="60"/>
      <c r="B70" s="60"/>
      <c r="C70" s="72"/>
      <c r="D70" s="71"/>
      <c r="E70" s="58"/>
      <c r="F70" s="280"/>
      <c r="G70" s="84"/>
    </row>
    <row r="71" spans="1:7" x14ac:dyDescent="0.2">
      <c r="A71" s="60"/>
      <c r="B71" s="60" t="s">
        <v>460</v>
      </c>
      <c r="C71" s="72"/>
      <c r="D71" s="71"/>
      <c r="E71" s="58"/>
      <c r="F71" s="280"/>
      <c r="G71" s="84"/>
    </row>
    <row r="72" spans="1:7" x14ac:dyDescent="0.2">
      <c r="A72" s="60"/>
      <c r="B72" s="60"/>
      <c r="C72" s="72"/>
      <c r="D72" s="71"/>
      <c r="E72" s="58"/>
      <c r="F72" s="280"/>
      <c r="G72" s="84"/>
    </row>
    <row r="73" spans="1:7" x14ac:dyDescent="0.2">
      <c r="A73" s="60" t="s">
        <v>447</v>
      </c>
      <c r="B73" s="60" t="s">
        <v>448</v>
      </c>
      <c r="C73" s="69" t="s">
        <v>449</v>
      </c>
      <c r="D73" s="70" t="s">
        <v>450</v>
      </c>
      <c r="E73" s="58" t="s">
        <v>451</v>
      </c>
      <c r="F73" s="280" t="s">
        <v>452</v>
      </c>
      <c r="G73" s="84" t="s">
        <v>453</v>
      </c>
    </row>
    <row r="74" spans="1:7" x14ac:dyDescent="0.2">
      <c r="A74" s="60"/>
      <c r="B74" s="60"/>
      <c r="C74" s="69"/>
      <c r="D74" s="70"/>
      <c r="E74" s="58"/>
      <c r="F74" s="280"/>
      <c r="G74" s="84"/>
    </row>
    <row r="75" spans="1:7" ht="66" customHeight="1" x14ac:dyDescent="0.2">
      <c r="A75" s="194" t="s">
        <v>454</v>
      </c>
      <c r="B75" s="194" t="s">
        <v>758</v>
      </c>
      <c r="C75" s="82" t="s">
        <v>759</v>
      </c>
      <c r="D75" s="194"/>
      <c r="E75" s="194"/>
      <c r="F75" s="281"/>
      <c r="G75" s="167"/>
    </row>
    <row r="76" spans="1:7" x14ac:dyDescent="0.2">
      <c r="A76" s="60"/>
      <c r="B76" s="60"/>
      <c r="C76" s="75"/>
      <c r="D76" s="71" t="s">
        <v>43</v>
      </c>
      <c r="E76" s="80">
        <v>16</v>
      </c>
      <c r="F76" s="282"/>
      <c r="G76" s="200">
        <f>ROUND(E76*F76,2)</f>
        <v>0</v>
      </c>
    </row>
    <row r="77" spans="1:7" x14ac:dyDescent="0.2">
      <c r="A77" s="60"/>
      <c r="B77" s="60"/>
      <c r="C77" s="75"/>
      <c r="D77" s="71"/>
      <c r="E77" s="58"/>
      <c r="F77" s="280"/>
      <c r="G77" s="84"/>
    </row>
    <row r="78" spans="1:7" ht="23.25" customHeight="1" x14ac:dyDescent="0.2">
      <c r="A78" s="194" t="s">
        <v>463</v>
      </c>
      <c r="B78" s="194" t="s">
        <v>760</v>
      </c>
      <c r="C78" s="72" t="s">
        <v>761</v>
      </c>
      <c r="D78" s="71"/>
      <c r="E78" s="58"/>
      <c r="F78" s="280"/>
      <c r="G78" s="84"/>
    </row>
    <row r="79" spans="1:7" ht="16.5" customHeight="1" x14ac:dyDescent="0.2">
      <c r="A79" s="60"/>
      <c r="B79" s="60"/>
      <c r="C79" s="72" t="s">
        <v>762</v>
      </c>
      <c r="D79" s="71"/>
      <c r="E79" s="58"/>
      <c r="F79" s="280"/>
      <c r="G79" s="84"/>
    </row>
    <row r="80" spans="1:7" ht="22.5" customHeight="1" x14ac:dyDescent="0.2">
      <c r="A80" s="60"/>
      <c r="B80" s="60"/>
      <c r="C80" s="72" t="s">
        <v>763</v>
      </c>
      <c r="D80" s="71"/>
      <c r="E80" s="58"/>
      <c r="F80" s="280"/>
      <c r="G80" s="84"/>
    </row>
    <row r="81" spans="1:7" x14ac:dyDescent="0.2">
      <c r="A81" s="60"/>
      <c r="B81" s="60"/>
      <c r="C81" s="72"/>
      <c r="D81" s="71" t="s">
        <v>43</v>
      </c>
      <c r="E81" s="68">
        <v>16</v>
      </c>
      <c r="F81" s="279"/>
      <c r="G81" s="200">
        <f>ROUND(E81*F81,2)</f>
        <v>0</v>
      </c>
    </row>
    <row r="82" spans="1:7" x14ac:dyDescent="0.2">
      <c r="A82" s="60"/>
      <c r="B82" s="60"/>
      <c r="C82" s="72"/>
      <c r="D82" s="194"/>
      <c r="E82" s="194"/>
      <c r="F82" s="281"/>
      <c r="G82" s="167"/>
    </row>
    <row r="83" spans="1:7" x14ac:dyDescent="0.2">
      <c r="A83" s="60"/>
      <c r="B83" s="60"/>
      <c r="C83" s="72"/>
      <c r="D83" s="71"/>
      <c r="E83" s="58"/>
      <c r="F83" s="280"/>
      <c r="G83" s="84"/>
    </row>
    <row r="84" spans="1:7" x14ac:dyDescent="0.2">
      <c r="A84" s="60"/>
      <c r="B84" s="60"/>
      <c r="C84" s="72"/>
      <c r="D84" s="70" t="s">
        <v>444</v>
      </c>
      <c r="E84" s="58"/>
      <c r="F84" s="280"/>
      <c r="G84" s="84">
        <f>SUM(G76:G83)</f>
        <v>0</v>
      </c>
    </row>
    <row r="85" spans="1:7" x14ac:dyDescent="0.2">
      <c r="A85" s="60"/>
      <c r="B85" s="60"/>
      <c r="C85" s="72"/>
      <c r="D85" s="70"/>
      <c r="E85" s="58"/>
      <c r="F85" s="280"/>
      <c r="G85" s="84"/>
    </row>
    <row r="86" spans="1:7" x14ac:dyDescent="0.2">
      <c r="A86" s="73"/>
      <c r="B86" s="60"/>
      <c r="C86" s="66"/>
      <c r="D86" s="67"/>
      <c r="E86" s="58"/>
      <c r="F86" s="280"/>
    </row>
    <row r="87" spans="1:7" x14ac:dyDescent="0.2">
      <c r="A87" s="60"/>
      <c r="B87" s="60" t="s">
        <v>764</v>
      </c>
      <c r="D87" s="196"/>
      <c r="E87" s="58"/>
      <c r="F87" s="280"/>
    </row>
    <row r="88" spans="1:7" x14ac:dyDescent="0.2">
      <c r="A88" s="60"/>
      <c r="B88" s="60"/>
      <c r="D88" s="196"/>
      <c r="E88" s="58"/>
      <c r="F88" s="280"/>
    </row>
    <row r="89" spans="1:7" x14ac:dyDescent="0.2">
      <c r="A89" s="60"/>
      <c r="B89" s="60" t="s">
        <v>765</v>
      </c>
      <c r="D89" s="196"/>
      <c r="E89" s="58"/>
      <c r="F89" s="280"/>
    </row>
    <row r="90" spans="1:7" x14ac:dyDescent="0.2">
      <c r="A90" s="60"/>
      <c r="B90" s="60"/>
      <c r="D90" s="196"/>
      <c r="E90" s="58"/>
      <c r="F90" s="280"/>
    </row>
    <row r="91" spans="1:7" x14ac:dyDescent="0.2">
      <c r="A91" s="60" t="s">
        <v>447</v>
      </c>
      <c r="B91" s="60" t="s">
        <v>448</v>
      </c>
      <c r="C91" s="69" t="s">
        <v>449</v>
      </c>
      <c r="D91" s="70" t="s">
        <v>450</v>
      </c>
      <c r="E91" s="58" t="s">
        <v>451</v>
      </c>
      <c r="F91" s="280" t="s">
        <v>452</v>
      </c>
      <c r="G91" s="84" t="s">
        <v>453</v>
      </c>
    </row>
    <row r="92" spans="1:7" x14ac:dyDescent="0.2">
      <c r="A92" s="60" t="s">
        <v>482</v>
      </c>
      <c r="C92" s="72"/>
      <c r="D92" s="196"/>
      <c r="E92" s="58"/>
      <c r="F92" s="280"/>
    </row>
    <row r="93" spans="1:7" ht="25.5" customHeight="1" x14ac:dyDescent="0.2">
      <c r="A93" s="194" t="s">
        <v>454</v>
      </c>
      <c r="B93" s="194" t="s">
        <v>766</v>
      </c>
      <c r="C93" s="72" t="s">
        <v>767</v>
      </c>
      <c r="D93" s="196"/>
      <c r="E93" s="58"/>
      <c r="F93" s="280"/>
    </row>
    <row r="94" spans="1:7" ht="30" customHeight="1" x14ac:dyDescent="0.2">
      <c r="A94" s="60"/>
      <c r="C94" s="72" t="s">
        <v>768</v>
      </c>
      <c r="D94" s="196"/>
      <c r="E94" s="58"/>
      <c r="F94" s="280"/>
    </row>
    <row r="95" spans="1:7" x14ac:dyDescent="0.2">
      <c r="C95" s="72" t="s">
        <v>769</v>
      </c>
      <c r="D95" s="76"/>
      <c r="F95" s="279"/>
    </row>
    <row r="96" spans="1:7" x14ac:dyDescent="0.2">
      <c r="A96" s="60"/>
      <c r="C96" s="72"/>
      <c r="D96" s="71" t="s">
        <v>770</v>
      </c>
      <c r="E96" s="68">
        <v>2</v>
      </c>
      <c r="F96" s="279"/>
      <c r="G96" s="200">
        <f>ROUND(E96*F96,2)</f>
        <v>0</v>
      </c>
    </row>
    <row r="97" spans="1:7" x14ac:dyDescent="0.2">
      <c r="A97" s="60"/>
      <c r="C97" s="72"/>
      <c r="D97" s="71"/>
      <c r="E97" s="58"/>
      <c r="F97" s="280"/>
    </row>
    <row r="98" spans="1:7" x14ac:dyDescent="0.2">
      <c r="A98" s="60"/>
      <c r="C98" s="72"/>
      <c r="D98" s="71"/>
      <c r="E98" s="58"/>
      <c r="F98" s="280"/>
    </row>
    <row r="99" spans="1:7" x14ac:dyDescent="0.2">
      <c r="A99" s="60"/>
      <c r="C99" s="72"/>
      <c r="D99" s="70" t="s">
        <v>444</v>
      </c>
      <c r="E99" s="58"/>
      <c r="F99" s="280"/>
      <c r="G99" s="84">
        <f>SUM(G96:G98)</f>
        <v>0</v>
      </c>
    </row>
    <row r="100" spans="1:7" x14ac:dyDescent="0.2">
      <c r="A100" s="60"/>
      <c r="C100" s="72"/>
      <c r="D100" s="70"/>
      <c r="E100" s="58"/>
      <c r="F100" s="280"/>
    </row>
    <row r="101" spans="1:7" x14ac:dyDescent="0.2">
      <c r="A101" s="60"/>
      <c r="C101" s="72"/>
      <c r="D101" s="71"/>
      <c r="E101" s="58"/>
      <c r="F101" s="280"/>
    </row>
    <row r="102" spans="1:7" x14ac:dyDescent="0.2">
      <c r="A102" s="60"/>
      <c r="B102" s="60" t="s">
        <v>486</v>
      </c>
      <c r="C102" s="72"/>
      <c r="D102" s="71"/>
      <c r="E102" s="58"/>
      <c r="F102" s="280"/>
    </row>
    <row r="103" spans="1:7" x14ac:dyDescent="0.2">
      <c r="A103" s="60"/>
      <c r="C103" s="72"/>
      <c r="D103" s="71"/>
      <c r="E103" s="58"/>
      <c r="F103" s="280"/>
    </row>
    <row r="104" spans="1:7" x14ac:dyDescent="0.2">
      <c r="A104" s="60"/>
      <c r="B104" s="60" t="s">
        <v>500</v>
      </c>
      <c r="C104" s="72"/>
      <c r="D104" s="71"/>
      <c r="E104" s="58"/>
      <c r="F104" s="280"/>
    </row>
    <row r="105" spans="1:7" x14ac:dyDescent="0.2">
      <c r="A105" s="60"/>
      <c r="C105" s="72"/>
      <c r="D105" s="71"/>
      <c r="E105" s="58"/>
      <c r="F105" s="280"/>
    </row>
    <row r="106" spans="1:7" x14ac:dyDescent="0.2">
      <c r="A106" s="60" t="s">
        <v>447</v>
      </c>
      <c r="B106" s="60" t="s">
        <v>448</v>
      </c>
      <c r="C106" s="69" t="s">
        <v>449</v>
      </c>
      <c r="D106" s="70" t="s">
        <v>450</v>
      </c>
      <c r="E106" s="58" t="s">
        <v>451</v>
      </c>
      <c r="F106" s="280" t="s">
        <v>452</v>
      </c>
      <c r="G106" s="84" t="s">
        <v>453</v>
      </c>
    </row>
    <row r="107" spans="1:7" x14ac:dyDescent="0.2">
      <c r="A107" s="60"/>
      <c r="B107" s="60"/>
      <c r="C107" s="69"/>
      <c r="D107" s="70"/>
      <c r="E107" s="58"/>
      <c r="F107" s="280"/>
      <c r="G107" s="84"/>
    </row>
    <row r="108" spans="1:7" ht="44.25" customHeight="1" x14ac:dyDescent="0.2">
      <c r="A108" s="194" t="s">
        <v>454</v>
      </c>
      <c r="B108" s="194" t="s">
        <v>771</v>
      </c>
      <c r="C108" s="72" t="s">
        <v>772</v>
      </c>
      <c r="D108" s="71"/>
      <c r="F108" s="279"/>
    </row>
    <row r="109" spans="1:7" ht="14.25" customHeight="1" x14ac:dyDescent="0.2">
      <c r="A109" s="60"/>
      <c r="C109" s="72"/>
      <c r="D109" s="71" t="s">
        <v>773</v>
      </c>
      <c r="E109" s="68">
        <v>0</v>
      </c>
      <c r="F109" s="279"/>
      <c r="G109" s="200">
        <f>ROUND(E109*F109,2)</f>
        <v>0</v>
      </c>
    </row>
    <row r="110" spans="1:7" ht="15" hidden="1" customHeight="1" x14ac:dyDescent="0.2">
      <c r="A110" s="60"/>
      <c r="C110" s="72"/>
      <c r="D110" s="71"/>
      <c r="E110" s="58"/>
      <c r="F110" s="280"/>
    </row>
    <row r="111" spans="1:7" x14ac:dyDescent="0.2">
      <c r="A111" s="194" t="s">
        <v>463</v>
      </c>
      <c r="B111" s="194" t="s">
        <v>123</v>
      </c>
      <c r="C111" s="72" t="s">
        <v>501</v>
      </c>
      <c r="D111" s="71"/>
      <c r="E111" s="58"/>
      <c r="F111" s="280"/>
    </row>
    <row r="112" spans="1:7" ht="28.5" customHeight="1" x14ac:dyDescent="0.2">
      <c r="A112" s="60"/>
      <c r="C112" s="72" t="s">
        <v>502</v>
      </c>
      <c r="D112" s="71"/>
      <c r="E112" s="58"/>
      <c r="F112" s="280"/>
    </row>
    <row r="113" spans="1:7" x14ac:dyDescent="0.2">
      <c r="A113" s="60"/>
      <c r="C113" s="72"/>
      <c r="D113" s="71" t="s">
        <v>128</v>
      </c>
      <c r="E113" s="68">
        <v>80</v>
      </c>
      <c r="F113" s="279"/>
      <c r="G113" s="200">
        <f>ROUND(E113*F113,2)</f>
        <v>0</v>
      </c>
    </row>
    <row r="114" spans="1:7" x14ac:dyDescent="0.2">
      <c r="A114" s="60"/>
      <c r="C114" s="72"/>
      <c r="D114" s="71"/>
      <c r="E114" s="58"/>
      <c r="F114" s="280"/>
    </row>
    <row r="115" spans="1:7" ht="25.5" customHeight="1" x14ac:dyDescent="0.2">
      <c r="A115" s="194" t="s">
        <v>466</v>
      </c>
      <c r="B115" s="194" t="s">
        <v>774</v>
      </c>
      <c r="C115" s="72" t="s">
        <v>504</v>
      </c>
      <c r="D115" s="71"/>
      <c r="E115" s="58"/>
      <c r="F115" s="280"/>
    </row>
    <row r="116" spans="1:7" ht="19.5" customHeight="1" x14ac:dyDescent="0.2">
      <c r="A116" s="60"/>
      <c r="C116" s="72" t="s">
        <v>775</v>
      </c>
      <c r="D116" s="71"/>
      <c r="E116" s="58"/>
      <c r="F116" s="280"/>
    </row>
    <row r="117" spans="1:7" x14ac:dyDescent="0.2">
      <c r="A117" s="60"/>
      <c r="C117" s="72"/>
      <c r="D117" s="71" t="s">
        <v>128</v>
      </c>
      <c r="E117" s="68">
        <v>40</v>
      </c>
      <c r="F117" s="279"/>
      <c r="G117" s="200">
        <f>ROUND(E117*F117,2)</f>
        <v>0</v>
      </c>
    </row>
    <row r="118" spans="1:7" x14ac:dyDescent="0.2">
      <c r="A118" s="60"/>
      <c r="C118" s="72"/>
      <c r="D118" s="71"/>
      <c r="F118" s="279"/>
    </row>
    <row r="119" spans="1:7" ht="26.25" customHeight="1" x14ac:dyDescent="0.2">
      <c r="A119" s="194" t="s">
        <v>468</v>
      </c>
      <c r="B119" s="194" t="s">
        <v>776</v>
      </c>
      <c r="C119" s="72" t="s">
        <v>504</v>
      </c>
      <c r="D119" s="71"/>
      <c r="E119" s="58"/>
      <c r="F119" s="280"/>
    </row>
    <row r="120" spans="1:7" ht="25.5" customHeight="1" x14ac:dyDescent="0.2">
      <c r="A120" s="60"/>
      <c r="C120" s="72" t="s">
        <v>777</v>
      </c>
      <c r="D120" s="71"/>
      <c r="E120" s="58"/>
      <c r="F120" s="280"/>
    </row>
    <row r="121" spans="1:7" x14ac:dyDescent="0.2">
      <c r="A121" s="60"/>
      <c r="C121" s="72"/>
      <c r="D121" s="71" t="s">
        <v>128</v>
      </c>
      <c r="E121" s="68">
        <v>200</v>
      </c>
      <c r="F121" s="279"/>
      <c r="G121" s="200">
        <f>ROUND(E121*F121,2)</f>
        <v>0</v>
      </c>
    </row>
    <row r="122" spans="1:7" x14ac:dyDescent="0.2">
      <c r="A122" s="60"/>
      <c r="C122" s="72"/>
      <c r="D122" s="71"/>
      <c r="E122" s="58"/>
      <c r="F122" s="280"/>
    </row>
    <row r="123" spans="1:7" x14ac:dyDescent="0.2">
      <c r="A123" s="60"/>
      <c r="C123" s="72"/>
      <c r="D123" s="71"/>
      <c r="E123" s="58"/>
      <c r="F123" s="280"/>
    </row>
    <row r="124" spans="1:7" x14ac:dyDescent="0.2">
      <c r="A124" s="60"/>
      <c r="C124" s="72"/>
      <c r="D124" s="70" t="s">
        <v>444</v>
      </c>
      <c r="E124" s="58"/>
      <c r="F124" s="280"/>
      <c r="G124" s="84">
        <f>SUM(G109:G123)</f>
        <v>0</v>
      </c>
    </row>
    <row r="125" spans="1:7" x14ac:dyDescent="0.2">
      <c r="A125" s="60"/>
      <c r="C125" s="72"/>
      <c r="D125" s="70"/>
      <c r="E125" s="58"/>
      <c r="F125" s="280"/>
    </row>
    <row r="126" spans="1:7" x14ac:dyDescent="0.2">
      <c r="A126" s="60"/>
      <c r="C126" s="72"/>
      <c r="D126" s="71"/>
      <c r="E126" s="58"/>
      <c r="F126" s="280"/>
    </row>
    <row r="127" spans="1:7" x14ac:dyDescent="0.2">
      <c r="A127" s="168"/>
      <c r="B127" s="168" t="s">
        <v>516</v>
      </c>
      <c r="C127" s="169"/>
      <c r="D127" s="170"/>
      <c r="E127" s="171"/>
      <c r="F127" s="283"/>
      <c r="G127" s="172"/>
    </row>
    <row r="128" spans="1:7" x14ac:dyDescent="0.2">
      <c r="A128" s="168"/>
      <c r="B128" s="173"/>
      <c r="C128" s="169"/>
      <c r="D128" s="170"/>
      <c r="E128" s="171"/>
      <c r="F128" s="283"/>
      <c r="G128" s="172"/>
    </row>
    <row r="129" spans="1:7" x14ac:dyDescent="0.2">
      <c r="A129" s="168" t="s">
        <v>447</v>
      </c>
      <c r="B129" s="168" t="s">
        <v>448</v>
      </c>
      <c r="C129" s="174" t="s">
        <v>449</v>
      </c>
      <c r="D129" s="175" t="s">
        <v>450</v>
      </c>
      <c r="E129" s="171" t="s">
        <v>451</v>
      </c>
      <c r="F129" s="283" t="s">
        <v>452</v>
      </c>
      <c r="G129" s="176" t="s">
        <v>453</v>
      </c>
    </row>
    <row r="130" spans="1:7" x14ac:dyDescent="0.2">
      <c r="A130" s="168"/>
      <c r="B130" s="168"/>
      <c r="C130" s="174"/>
      <c r="D130" s="175"/>
      <c r="E130" s="171"/>
      <c r="F130" s="283"/>
      <c r="G130" s="172"/>
    </row>
    <row r="131" spans="1:7" ht="25.5" customHeight="1" x14ac:dyDescent="0.2">
      <c r="A131" s="173" t="s">
        <v>454</v>
      </c>
      <c r="B131" s="173" t="s">
        <v>778</v>
      </c>
      <c r="C131" s="169" t="s">
        <v>517</v>
      </c>
      <c r="D131" s="175"/>
      <c r="E131" s="171"/>
      <c r="F131" s="283"/>
      <c r="G131" s="172"/>
    </row>
    <row r="132" spans="1:7" x14ac:dyDescent="0.2">
      <c r="A132" s="168"/>
      <c r="B132" s="168"/>
      <c r="C132" s="169" t="s">
        <v>779</v>
      </c>
      <c r="D132" s="170"/>
      <c r="E132" s="177"/>
      <c r="F132" s="284"/>
      <c r="G132" s="172"/>
    </row>
    <row r="133" spans="1:7" ht="21" customHeight="1" x14ac:dyDescent="0.2">
      <c r="A133" s="168"/>
      <c r="B133" s="168"/>
      <c r="C133" s="169" t="s">
        <v>780</v>
      </c>
      <c r="D133" s="175"/>
      <c r="E133" s="171"/>
      <c r="F133" s="283"/>
      <c r="G133" s="172"/>
    </row>
    <row r="134" spans="1:7" x14ac:dyDescent="0.2">
      <c r="A134" s="168"/>
      <c r="B134" s="168"/>
      <c r="C134" s="174"/>
      <c r="D134" s="170" t="s">
        <v>128</v>
      </c>
      <c r="E134" s="177">
        <v>40</v>
      </c>
      <c r="F134" s="284"/>
      <c r="G134" s="200">
        <f>ROUND(E134*F134,2)</f>
        <v>0</v>
      </c>
    </row>
    <row r="135" spans="1:7" ht="22.5" customHeight="1" x14ac:dyDescent="0.2">
      <c r="A135" s="173" t="s">
        <v>463</v>
      </c>
      <c r="B135" s="173" t="s">
        <v>152</v>
      </c>
      <c r="C135" s="169" t="s">
        <v>517</v>
      </c>
      <c r="D135" s="175"/>
      <c r="E135" s="171"/>
      <c r="F135" s="283"/>
      <c r="G135" s="172"/>
    </row>
    <row r="136" spans="1:7" x14ac:dyDescent="0.2">
      <c r="A136" s="168"/>
      <c r="B136" s="168"/>
      <c r="C136" s="169" t="s">
        <v>518</v>
      </c>
      <c r="D136" s="175"/>
      <c r="E136" s="171"/>
      <c r="F136" s="283"/>
      <c r="G136" s="172"/>
    </row>
    <row r="137" spans="1:7" ht="21.75" customHeight="1" x14ac:dyDescent="0.2">
      <c r="A137" s="168"/>
      <c r="B137" s="168"/>
      <c r="C137" s="169" t="s">
        <v>780</v>
      </c>
      <c r="D137" s="175"/>
      <c r="E137" s="171"/>
      <c r="F137" s="283"/>
      <c r="G137" s="172"/>
    </row>
    <row r="138" spans="1:7" x14ac:dyDescent="0.2">
      <c r="A138" s="168"/>
      <c r="B138" s="168"/>
      <c r="C138" s="174"/>
      <c r="D138" s="170" t="s">
        <v>128</v>
      </c>
      <c r="E138" s="177">
        <v>280</v>
      </c>
      <c r="F138" s="284"/>
      <c r="G138" s="200">
        <f>ROUND(E138*F138,2)</f>
        <v>0</v>
      </c>
    </row>
    <row r="139" spans="1:7" x14ac:dyDescent="0.2">
      <c r="A139" s="168"/>
      <c r="B139" s="168"/>
      <c r="C139" s="174"/>
      <c r="D139" s="175"/>
      <c r="E139" s="171"/>
      <c r="F139" s="283"/>
      <c r="G139" s="172"/>
    </row>
    <row r="140" spans="1:7" ht="27" customHeight="1" x14ac:dyDescent="0.2">
      <c r="A140" s="173" t="s">
        <v>466</v>
      </c>
      <c r="B140" s="173" t="s">
        <v>781</v>
      </c>
      <c r="C140" s="169" t="s">
        <v>782</v>
      </c>
      <c r="D140" s="175"/>
      <c r="E140" s="171"/>
      <c r="F140" s="283"/>
      <c r="G140" s="172"/>
    </row>
    <row r="141" spans="1:7" ht="21.75" customHeight="1" x14ac:dyDescent="0.2">
      <c r="A141" s="168"/>
      <c r="B141" s="168"/>
      <c r="C141" s="169" t="s">
        <v>783</v>
      </c>
      <c r="D141" s="175"/>
      <c r="E141" s="171"/>
      <c r="F141" s="283"/>
      <c r="G141" s="172"/>
    </row>
    <row r="142" spans="1:7" x14ac:dyDescent="0.2">
      <c r="A142" s="168"/>
      <c r="B142" s="168"/>
      <c r="C142" s="174"/>
      <c r="D142" s="170" t="s">
        <v>128</v>
      </c>
      <c r="E142" s="177">
        <v>40</v>
      </c>
      <c r="F142" s="284"/>
      <c r="G142" s="200">
        <f>ROUND(E142*F142,2)</f>
        <v>0</v>
      </c>
    </row>
    <row r="143" spans="1:7" x14ac:dyDescent="0.2">
      <c r="A143" s="168"/>
      <c r="B143" s="168"/>
      <c r="C143" s="174"/>
      <c r="D143" s="175"/>
      <c r="E143" s="171"/>
      <c r="F143" s="283"/>
      <c r="G143" s="172"/>
    </row>
    <row r="144" spans="1:7" ht="27.75" customHeight="1" x14ac:dyDescent="0.2">
      <c r="A144" s="173" t="s">
        <v>468</v>
      </c>
      <c r="B144" s="173" t="s">
        <v>784</v>
      </c>
      <c r="C144" s="169" t="s">
        <v>785</v>
      </c>
      <c r="D144" s="175"/>
      <c r="E144" s="171"/>
      <c r="F144" s="283"/>
      <c r="G144" s="172"/>
    </row>
    <row r="145" spans="1:7" x14ac:dyDescent="0.2">
      <c r="A145" s="168"/>
      <c r="B145" s="168"/>
      <c r="C145" s="169" t="s">
        <v>786</v>
      </c>
      <c r="D145" s="175"/>
      <c r="E145" s="171"/>
      <c r="F145" s="283"/>
      <c r="G145" s="172"/>
    </row>
    <row r="146" spans="1:7" ht="36" customHeight="1" x14ac:dyDescent="0.2">
      <c r="A146" s="168"/>
      <c r="B146" s="168"/>
      <c r="C146" s="169" t="s">
        <v>787</v>
      </c>
      <c r="D146" s="175"/>
      <c r="E146" s="171"/>
      <c r="F146" s="283"/>
      <c r="G146" s="172"/>
    </row>
    <row r="147" spans="1:7" x14ac:dyDescent="0.2">
      <c r="A147" s="168"/>
      <c r="B147" s="168"/>
      <c r="C147" s="174"/>
      <c r="D147" s="170" t="s">
        <v>67</v>
      </c>
      <c r="E147" s="177">
        <v>400</v>
      </c>
      <c r="F147" s="284"/>
      <c r="G147" s="200">
        <f>ROUND(E147*F147,2)</f>
        <v>0</v>
      </c>
    </row>
    <row r="148" spans="1:7" x14ac:dyDescent="0.2">
      <c r="A148" s="168"/>
      <c r="B148" s="168"/>
      <c r="C148" s="174"/>
      <c r="D148" s="175"/>
      <c r="E148" s="171"/>
      <c r="F148" s="283"/>
      <c r="G148" s="172"/>
    </row>
    <row r="149" spans="1:7" x14ac:dyDescent="0.2">
      <c r="A149" s="168"/>
      <c r="B149" s="168"/>
      <c r="C149" s="174"/>
      <c r="D149" s="175"/>
      <c r="E149" s="171"/>
      <c r="F149" s="283"/>
      <c r="G149" s="172"/>
    </row>
    <row r="150" spans="1:7" x14ac:dyDescent="0.2">
      <c r="A150" s="168"/>
      <c r="B150" s="173"/>
      <c r="C150" s="169"/>
      <c r="D150" s="175" t="s">
        <v>444</v>
      </c>
      <c r="E150" s="171"/>
      <c r="F150" s="283"/>
      <c r="G150" s="176">
        <f>SUM(G132:G148)</f>
        <v>0</v>
      </c>
    </row>
    <row r="151" spans="1:7" x14ac:dyDescent="0.2">
      <c r="A151" s="168"/>
      <c r="B151" s="173"/>
      <c r="C151" s="169"/>
      <c r="D151" s="175"/>
      <c r="E151" s="171"/>
      <c r="F151" s="283"/>
      <c r="G151" s="172"/>
    </row>
    <row r="152" spans="1:7" x14ac:dyDescent="0.2">
      <c r="A152" s="60"/>
      <c r="B152" s="60" t="s">
        <v>519</v>
      </c>
      <c r="C152" s="72"/>
      <c r="D152" s="71"/>
      <c r="E152" s="58"/>
      <c r="F152" s="280"/>
    </row>
    <row r="153" spans="1:7" x14ac:dyDescent="0.2">
      <c r="A153" s="60"/>
      <c r="C153" s="72"/>
      <c r="D153" s="71"/>
      <c r="E153" s="58"/>
      <c r="F153" s="280"/>
    </row>
    <row r="154" spans="1:7" x14ac:dyDescent="0.2">
      <c r="A154" s="60" t="s">
        <v>447</v>
      </c>
      <c r="B154" s="60" t="s">
        <v>448</v>
      </c>
      <c r="C154" s="69" t="s">
        <v>449</v>
      </c>
      <c r="D154" s="70" t="s">
        <v>450</v>
      </c>
      <c r="E154" s="58" t="s">
        <v>451</v>
      </c>
      <c r="F154" s="280" t="s">
        <v>452</v>
      </c>
      <c r="G154" s="84" t="s">
        <v>453</v>
      </c>
    </row>
    <row r="155" spans="1:7" x14ac:dyDescent="0.2">
      <c r="A155" s="60"/>
      <c r="C155" s="72"/>
      <c r="D155" s="71"/>
      <c r="E155" s="58"/>
      <c r="F155" s="280"/>
    </row>
    <row r="156" spans="1:7" x14ac:dyDescent="0.2">
      <c r="A156" s="194" t="s">
        <v>454</v>
      </c>
      <c r="B156" s="194" t="s">
        <v>788</v>
      </c>
      <c r="C156" s="72" t="s">
        <v>789</v>
      </c>
      <c r="D156" s="71"/>
      <c r="E156" s="58"/>
      <c r="F156" s="280"/>
    </row>
    <row r="157" spans="1:7" x14ac:dyDescent="0.2">
      <c r="A157" s="60"/>
      <c r="C157" s="72" t="s">
        <v>790</v>
      </c>
      <c r="D157" s="71"/>
      <c r="E157" s="58"/>
      <c r="F157" s="280"/>
    </row>
    <row r="158" spans="1:7" x14ac:dyDescent="0.2">
      <c r="A158" s="60"/>
      <c r="C158" s="72" t="s">
        <v>780</v>
      </c>
      <c r="D158" s="71"/>
      <c r="E158" s="58"/>
      <c r="F158" s="280"/>
    </row>
    <row r="159" spans="1:7" x14ac:dyDescent="0.2">
      <c r="A159" s="60"/>
      <c r="C159" s="72"/>
      <c r="D159" s="71" t="s">
        <v>67</v>
      </c>
      <c r="E159" s="68">
        <v>400</v>
      </c>
      <c r="F159" s="279"/>
      <c r="G159" s="200">
        <f>ROUND(E159*F159,2)</f>
        <v>0</v>
      </c>
    </row>
    <row r="160" spans="1:7" x14ac:dyDescent="0.2">
      <c r="A160" s="60"/>
      <c r="C160" s="72"/>
      <c r="D160" s="71"/>
      <c r="E160" s="58"/>
      <c r="F160" s="280"/>
    </row>
    <row r="161" spans="1:7" x14ac:dyDescent="0.2">
      <c r="A161" s="194" t="s">
        <v>463</v>
      </c>
      <c r="B161" s="194" t="s">
        <v>164</v>
      </c>
      <c r="C161" s="72" t="s">
        <v>791</v>
      </c>
      <c r="D161" s="71"/>
      <c r="E161" s="58"/>
      <c r="F161" s="280"/>
    </row>
    <row r="162" spans="1:7" x14ac:dyDescent="0.2">
      <c r="A162" s="60"/>
      <c r="C162" s="72"/>
      <c r="D162" s="71" t="s">
        <v>67</v>
      </c>
      <c r="E162" s="68">
        <v>400</v>
      </c>
      <c r="F162" s="279"/>
      <c r="G162" s="200">
        <f>ROUND(E162*F162,2)</f>
        <v>0</v>
      </c>
    </row>
    <row r="163" spans="1:7" x14ac:dyDescent="0.2">
      <c r="A163" s="60"/>
      <c r="C163" s="72"/>
      <c r="D163" s="71"/>
      <c r="E163" s="58"/>
      <c r="F163" s="280"/>
    </row>
    <row r="164" spans="1:7" x14ac:dyDescent="0.2">
      <c r="A164" s="60"/>
      <c r="C164" s="72"/>
      <c r="D164" s="71"/>
      <c r="E164" s="58"/>
      <c r="F164" s="280"/>
    </row>
    <row r="165" spans="1:7" x14ac:dyDescent="0.2">
      <c r="A165" s="60"/>
      <c r="C165" s="72"/>
      <c r="D165" s="70" t="s">
        <v>444</v>
      </c>
      <c r="E165" s="58"/>
      <c r="F165" s="280"/>
      <c r="G165" s="84">
        <f>SUM(G159:G163)</f>
        <v>0</v>
      </c>
    </row>
    <row r="166" spans="1:7" x14ac:dyDescent="0.2">
      <c r="A166" s="60"/>
      <c r="C166" s="72"/>
      <c r="D166" s="70"/>
      <c r="E166" s="58"/>
      <c r="F166" s="280"/>
    </row>
    <row r="167" spans="1:7" x14ac:dyDescent="0.2">
      <c r="A167" s="60"/>
      <c r="C167" s="72"/>
      <c r="D167" s="71"/>
      <c r="E167" s="58"/>
      <c r="F167" s="280"/>
    </row>
    <row r="168" spans="1:7" x14ac:dyDescent="0.2">
      <c r="A168" s="60"/>
      <c r="B168" s="60" t="s">
        <v>524</v>
      </c>
      <c r="C168" s="72"/>
      <c r="D168" s="71"/>
      <c r="E168" s="58"/>
      <c r="F168" s="280"/>
    </row>
    <row r="169" spans="1:7" x14ac:dyDescent="0.2">
      <c r="A169" s="60"/>
      <c r="C169" s="72"/>
      <c r="D169" s="71"/>
      <c r="E169" s="58"/>
      <c r="F169" s="280"/>
    </row>
    <row r="170" spans="1:7" x14ac:dyDescent="0.2">
      <c r="A170" s="60" t="s">
        <v>447</v>
      </c>
      <c r="B170" s="60" t="s">
        <v>448</v>
      </c>
      <c r="C170" s="69" t="s">
        <v>449</v>
      </c>
      <c r="D170" s="70" t="s">
        <v>450</v>
      </c>
      <c r="E170" s="58" t="s">
        <v>451</v>
      </c>
      <c r="F170" s="280" t="s">
        <v>452</v>
      </c>
      <c r="G170" s="84" t="s">
        <v>453</v>
      </c>
    </row>
    <row r="171" spans="1:7" x14ac:dyDescent="0.2">
      <c r="A171" s="60"/>
      <c r="C171" s="72"/>
      <c r="D171" s="71"/>
      <c r="E171" s="58"/>
      <c r="F171" s="280"/>
    </row>
    <row r="172" spans="1:7" x14ac:dyDescent="0.2">
      <c r="A172" s="194" t="s">
        <v>454</v>
      </c>
      <c r="B172" s="194" t="s">
        <v>525</v>
      </c>
      <c r="C172" s="72" t="s">
        <v>526</v>
      </c>
      <c r="D172" s="71"/>
      <c r="E172" s="58"/>
      <c r="F172" s="280"/>
    </row>
    <row r="173" spans="1:7" ht="25.5" x14ac:dyDescent="0.2">
      <c r="A173" s="60"/>
      <c r="C173" s="72" t="s">
        <v>792</v>
      </c>
      <c r="D173" s="71"/>
      <c r="E173" s="58"/>
      <c r="F173" s="280"/>
    </row>
    <row r="174" spans="1:7" x14ac:dyDescent="0.2">
      <c r="A174" s="60"/>
      <c r="C174" s="72"/>
      <c r="D174" s="71" t="s">
        <v>528</v>
      </c>
      <c r="E174" s="68">
        <v>38</v>
      </c>
      <c r="F174" s="279"/>
      <c r="G174" s="200">
        <f>ROUND(E174*F174,2)</f>
        <v>0</v>
      </c>
    </row>
    <row r="175" spans="1:7" x14ac:dyDescent="0.2">
      <c r="A175" s="60"/>
      <c r="C175" s="72"/>
      <c r="D175" s="71"/>
      <c r="E175" s="58"/>
      <c r="F175" s="280"/>
    </row>
    <row r="176" spans="1:7" x14ac:dyDescent="0.2">
      <c r="A176" s="60"/>
      <c r="C176" s="72"/>
      <c r="D176" s="71"/>
      <c r="E176" s="58"/>
      <c r="F176" s="280"/>
    </row>
    <row r="177" spans="1:7" x14ac:dyDescent="0.2">
      <c r="A177" s="60"/>
      <c r="C177" s="72"/>
      <c r="D177" s="70" t="s">
        <v>444</v>
      </c>
      <c r="E177" s="58"/>
      <c r="F177" s="280"/>
      <c r="G177" s="84">
        <f>SUM(G174:G175)</f>
        <v>0</v>
      </c>
    </row>
    <row r="178" spans="1:7" x14ac:dyDescent="0.2">
      <c r="A178" s="60"/>
      <c r="C178" s="72"/>
      <c r="D178" s="70"/>
      <c r="E178" s="58"/>
      <c r="F178" s="280"/>
    </row>
    <row r="179" spans="1:7" x14ac:dyDescent="0.2">
      <c r="A179" s="60"/>
      <c r="C179" s="72"/>
      <c r="D179" s="71"/>
      <c r="E179" s="58"/>
      <c r="F179" s="280"/>
    </row>
    <row r="180" spans="1:7" x14ac:dyDescent="0.2">
      <c r="A180" s="60"/>
      <c r="B180" s="60" t="s">
        <v>442</v>
      </c>
      <c r="C180" s="72"/>
      <c r="D180" s="71"/>
      <c r="E180" s="58"/>
      <c r="F180" s="280"/>
    </row>
    <row r="181" spans="1:7" x14ac:dyDescent="0.2">
      <c r="A181" s="60"/>
      <c r="B181" s="60"/>
      <c r="C181" s="72"/>
      <c r="D181" s="71"/>
      <c r="E181" s="58"/>
      <c r="F181" s="280"/>
    </row>
    <row r="182" spans="1:7" x14ac:dyDescent="0.2">
      <c r="A182" s="60"/>
      <c r="B182" s="60" t="s">
        <v>793</v>
      </c>
      <c r="C182" s="72"/>
      <c r="D182" s="71"/>
      <c r="E182" s="58"/>
      <c r="F182" s="280"/>
    </row>
    <row r="183" spans="1:7" x14ac:dyDescent="0.2">
      <c r="A183" s="60"/>
      <c r="B183" s="60"/>
      <c r="C183" s="72"/>
      <c r="D183" s="71"/>
      <c r="E183" s="58"/>
      <c r="F183" s="280"/>
    </row>
    <row r="184" spans="1:7" x14ac:dyDescent="0.2">
      <c r="A184" s="60" t="s">
        <v>447</v>
      </c>
      <c r="B184" s="60" t="s">
        <v>448</v>
      </c>
      <c r="C184" s="69" t="s">
        <v>449</v>
      </c>
      <c r="D184" s="70" t="s">
        <v>450</v>
      </c>
      <c r="E184" s="81" t="s">
        <v>451</v>
      </c>
      <c r="F184" s="285" t="s">
        <v>452</v>
      </c>
      <c r="G184" s="84" t="s">
        <v>453</v>
      </c>
    </row>
    <row r="185" spans="1:7" x14ac:dyDescent="0.2">
      <c r="A185" s="60"/>
      <c r="B185" s="60"/>
      <c r="C185" s="72"/>
      <c r="D185" s="71"/>
      <c r="E185" s="81"/>
      <c r="F185" s="285"/>
    </row>
    <row r="186" spans="1:7" x14ac:dyDescent="0.2">
      <c r="A186" s="60"/>
      <c r="B186" s="60"/>
      <c r="C186" s="72"/>
      <c r="D186" s="71"/>
      <c r="E186" s="81"/>
      <c r="F186" s="285"/>
    </row>
    <row r="187" spans="1:7" ht="21" customHeight="1" x14ac:dyDescent="0.2">
      <c r="A187" s="194" t="s">
        <v>454</v>
      </c>
      <c r="B187" s="194" t="s">
        <v>794</v>
      </c>
      <c r="C187" s="72" t="s">
        <v>795</v>
      </c>
      <c r="D187" s="71" t="s">
        <v>61</v>
      </c>
      <c r="E187" s="80">
        <v>850</v>
      </c>
      <c r="F187" s="282"/>
      <c r="G187" s="200">
        <f>ROUND(E187*F187,2)</f>
        <v>0</v>
      </c>
    </row>
    <row r="188" spans="1:7" x14ac:dyDescent="0.2">
      <c r="A188" s="60"/>
      <c r="B188" s="60"/>
      <c r="C188" s="72"/>
      <c r="D188" s="71"/>
      <c r="E188" s="81"/>
      <c r="F188" s="285"/>
    </row>
    <row r="189" spans="1:7" ht="47.25" customHeight="1" x14ac:dyDescent="0.2">
      <c r="A189" s="194" t="s">
        <v>463</v>
      </c>
      <c r="B189" s="194" t="s">
        <v>796</v>
      </c>
      <c r="C189" s="82" t="s">
        <v>797</v>
      </c>
      <c r="D189" s="194"/>
      <c r="E189" s="194"/>
      <c r="F189" s="281"/>
      <c r="G189" s="167"/>
    </row>
    <row r="190" spans="1:7" x14ac:dyDescent="0.2">
      <c r="A190" s="60"/>
      <c r="B190" s="60"/>
      <c r="C190" s="72"/>
      <c r="D190" s="71" t="s">
        <v>61</v>
      </c>
      <c r="E190" s="80">
        <v>1700</v>
      </c>
      <c r="F190" s="282"/>
      <c r="G190" s="200">
        <f>ROUND(E190*F190,2)</f>
        <v>0</v>
      </c>
    </row>
    <row r="191" spans="1:7" x14ac:dyDescent="0.2">
      <c r="A191" s="60"/>
      <c r="B191" s="60"/>
      <c r="C191" s="72"/>
      <c r="D191" s="71"/>
      <c r="E191" s="81"/>
      <c r="F191" s="285"/>
    </row>
    <row r="192" spans="1:7" ht="47.25" customHeight="1" x14ac:dyDescent="0.2">
      <c r="A192" s="194" t="s">
        <v>466</v>
      </c>
      <c r="B192" s="194" t="s">
        <v>798</v>
      </c>
      <c r="C192" s="72" t="s">
        <v>799</v>
      </c>
      <c r="D192" s="71"/>
      <c r="E192" s="81"/>
      <c r="F192" s="285"/>
    </row>
    <row r="193" spans="1:7" x14ac:dyDescent="0.2">
      <c r="A193" s="60"/>
      <c r="B193" s="60"/>
      <c r="C193" s="72"/>
      <c r="D193" s="71" t="s">
        <v>43</v>
      </c>
      <c r="E193" s="80">
        <v>15</v>
      </c>
      <c r="F193" s="282"/>
      <c r="G193" s="200">
        <f>ROUND(E193*F193,2)</f>
        <v>0</v>
      </c>
    </row>
    <row r="194" spans="1:7" x14ac:dyDescent="0.2">
      <c r="A194" s="60"/>
      <c r="B194" s="60"/>
      <c r="C194" s="72"/>
      <c r="D194" s="71"/>
      <c r="E194" s="81"/>
      <c r="F194" s="285"/>
    </row>
    <row r="195" spans="1:7" ht="45" customHeight="1" x14ac:dyDescent="0.2">
      <c r="A195" s="194" t="s">
        <v>468</v>
      </c>
      <c r="B195" s="194" t="s">
        <v>800</v>
      </c>
      <c r="C195" s="82" t="s">
        <v>801</v>
      </c>
      <c r="D195" s="194"/>
      <c r="E195" s="194"/>
      <c r="F195" s="281"/>
      <c r="G195" s="167"/>
    </row>
    <row r="196" spans="1:7" x14ac:dyDescent="0.2">
      <c r="C196" s="82"/>
      <c r="D196" s="71" t="s">
        <v>43</v>
      </c>
      <c r="E196" s="80">
        <v>15</v>
      </c>
      <c r="F196" s="282"/>
      <c r="G196" s="200">
        <f>ROUND(E196*F196,2)</f>
        <v>0</v>
      </c>
    </row>
    <row r="197" spans="1:7" x14ac:dyDescent="0.2">
      <c r="C197" s="75"/>
      <c r="D197" s="71"/>
      <c r="F197" s="279"/>
    </row>
    <row r="198" spans="1:7" ht="36.75" customHeight="1" x14ac:dyDescent="0.2">
      <c r="A198" s="194" t="s">
        <v>471</v>
      </c>
      <c r="B198" s="194" t="s">
        <v>802</v>
      </c>
      <c r="C198" s="82" t="s">
        <v>803</v>
      </c>
      <c r="D198" s="71" t="s">
        <v>43</v>
      </c>
      <c r="E198" s="80">
        <v>1</v>
      </c>
      <c r="F198" s="282"/>
      <c r="G198" s="200">
        <f>ROUND(E198*F198,2)</f>
        <v>0</v>
      </c>
    </row>
    <row r="199" spans="1:7" x14ac:dyDescent="0.2">
      <c r="A199" s="60"/>
      <c r="B199" s="60"/>
      <c r="C199" s="72"/>
      <c r="D199" s="71"/>
      <c r="E199" s="58"/>
      <c r="F199" s="280"/>
    </row>
    <row r="200" spans="1:7" x14ac:dyDescent="0.2">
      <c r="A200" s="60"/>
      <c r="B200" s="60"/>
      <c r="C200" s="72"/>
      <c r="D200" s="71"/>
      <c r="E200" s="58"/>
      <c r="F200" s="280"/>
    </row>
    <row r="201" spans="1:7" x14ac:dyDescent="0.2">
      <c r="A201" s="60"/>
      <c r="B201" s="60"/>
      <c r="C201" s="72"/>
      <c r="D201" s="70" t="s">
        <v>444</v>
      </c>
      <c r="E201" s="58"/>
      <c r="F201" s="280"/>
      <c r="G201" s="84">
        <f>SUM(G187:G198)</f>
        <v>0</v>
      </c>
    </row>
    <row r="202" spans="1:7" x14ac:dyDescent="0.2">
      <c r="A202" s="60"/>
      <c r="B202" s="60"/>
      <c r="C202" s="72"/>
      <c r="D202" s="70"/>
      <c r="E202" s="58"/>
      <c r="F202" s="280"/>
    </row>
    <row r="203" spans="1:7" x14ac:dyDescent="0.2">
      <c r="A203" s="60"/>
      <c r="B203" s="60" t="s">
        <v>804</v>
      </c>
      <c r="C203" s="72"/>
      <c r="D203" s="71"/>
      <c r="E203" s="58"/>
      <c r="F203" s="280"/>
    </row>
    <row r="204" spans="1:7" x14ac:dyDescent="0.2">
      <c r="A204" s="60"/>
      <c r="B204" s="60"/>
      <c r="C204" s="72"/>
      <c r="D204" s="71"/>
      <c r="E204" s="58"/>
      <c r="F204" s="280"/>
    </row>
    <row r="205" spans="1:7" x14ac:dyDescent="0.2">
      <c r="A205" s="60" t="s">
        <v>447</v>
      </c>
      <c r="B205" s="60" t="s">
        <v>448</v>
      </c>
      <c r="C205" s="69" t="s">
        <v>449</v>
      </c>
      <c r="D205" s="70" t="s">
        <v>450</v>
      </c>
      <c r="E205" s="58" t="s">
        <v>451</v>
      </c>
      <c r="F205" s="280" t="s">
        <v>452</v>
      </c>
      <c r="G205" s="84" t="s">
        <v>453</v>
      </c>
    </row>
    <row r="206" spans="1:7" x14ac:dyDescent="0.2">
      <c r="A206" s="60"/>
      <c r="B206" s="60"/>
      <c r="C206" s="72"/>
      <c r="D206" s="71"/>
      <c r="E206" s="58"/>
      <c r="F206" s="280"/>
    </row>
    <row r="207" spans="1:7" x14ac:dyDescent="0.2">
      <c r="A207" s="60"/>
      <c r="B207" s="60"/>
      <c r="C207" s="72"/>
      <c r="D207" s="71"/>
      <c r="F207" s="279"/>
    </row>
    <row r="208" spans="1:7" ht="32.25" customHeight="1" x14ac:dyDescent="0.2">
      <c r="A208" s="194" t="s">
        <v>454</v>
      </c>
      <c r="B208" s="194" t="s">
        <v>805</v>
      </c>
      <c r="C208" s="178" t="s">
        <v>806</v>
      </c>
      <c r="D208" s="71"/>
      <c r="E208" s="80"/>
      <c r="F208" s="282"/>
      <c r="G208" s="79"/>
    </row>
    <row r="209" spans="1:7" x14ac:dyDescent="0.2">
      <c r="C209" s="178"/>
      <c r="D209" s="71" t="s">
        <v>43</v>
      </c>
      <c r="E209" s="80">
        <v>1</v>
      </c>
      <c r="F209" s="282"/>
      <c r="G209" s="200">
        <f>ROUND(E209*F209,2)</f>
        <v>0</v>
      </c>
    </row>
    <row r="210" spans="1:7" x14ac:dyDescent="0.2">
      <c r="C210" s="179"/>
      <c r="D210" s="71"/>
      <c r="F210" s="279"/>
    </row>
    <row r="211" spans="1:7" ht="72" customHeight="1" x14ac:dyDescent="0.2">
      <c r="A211" s="194" t="s">
        <v>463</v>
      </c>
      <c r="B211" s="194" t="s">
        <v>807</v>
      </c>
      <c r="C211" s="72" t="s">
        <v>808</v>
      </c>
      <c r="D211" s="71"/>
      <c r="E211" s="58"/>
      <c r="F211" s="280"/>
    </row>
    <row r="212" spans="1:7" x14ac:dyDescent="0.2">
      <c r="A212" s="60"/>
      <c r="B212" s="60"/>
      <c r="C212" s="72"/>
      <c r="D212" s="71" t="s">
        <v>61</v>
      </c>
      <c r="E212" s="68">
        <v>1700</v>
      </c>
      <c r="F212" s="279"/>
      <c r="G212" s="200">
        <f>ROUND(E212*F212,2)</f>
        <v>0</v>
      </c>
    </row>
    <row r="213" spans="1:7" x14ac:dyDescent="0.2">
      <c r="A213" s="60"/>
      <c r="B213" s="60"/>
      <c r="C213" s="72"/>
      <c r="D213" s="71"/>
      <c r="F213" s="279"/>
    </row>
    <row r="214" spans="1:7" ht="72.75" customHeight="1" x14ac:dyDescent="0.2">
      <c r="A214" s="194" t="s">
        <v>466</v>
      </c>
      <c r="B214" s="194" t="s">
        <v>809</v>
      </c>
      <c r="C214" s="72" t="s">
        <v>810</v>
      </c>
      <c r="D214" s="71"/>
      <c r="E214" s="58"/>
      <c r="F214" s="280"/>
    </row>
    <row r="215" spans="1:7" x14ac:dyDescent="0.2">
      <c r="A215" s="60"/>
      <c r="B215" s="60"/>
      <c r="C215" s="72"/>
      <c r="D215" s="71" t="s">
        <v>43</v>
      </c>
      <c r="E215" s="68">
        <v>15</v>
      </c>
      <c r="F215" s="279"/>
      <c r="G215" s="200">
        <f>ROUND(E215*F215,2)</f>
        <v>0</v>
      </c>
    </row>
    <row r="216" spans="1:7" x14ac:dyDescent="0.2">
      <c r="A216" s="60"/>
      <c r="B216" s="60"/>
      <c r="C216" s="72"/>
      <c r="D216" s="71"/>
      <c r="F216" s="279"/>
    </row>
    <row r="217" spans="1:7" ht="26.25" customHeight="1" x14ac:dyDescent="0.2">
      <c r="A217" s="194" t="s">
        <v>468</v>
      </c>
      <c r="B217" s="194" t="s">
        <v>811</v>
      </c>
      <c r="C217" s="179" t="s">
        <v>812</v>
      </c>
      <c r="D217" s="71"/>
      <c r="F217" s="279"/>
    </row>
    <row r="218" spans="1:7" x14ac:dyDescent="0.2">
      <c r="C218" s="179"/>
      <c r="D218" s="71" t="s">
        <v>61</v>
      </c>
      <c r="E218" s="68">
        <v>105</v>
      </c>
      <c r="F218" s="279"/>
      <c r="G218" s="200">
        <f>ROUND(E218*F218,2)</f>
        <v>0</v>
      </c>
    </row>
    <row r="219" spans="1:7" x14ac:dyDescent="0.2">
      <c r="C219" s="179"/>
      <c r="D219" s="71"/>
      <c r="F219" s="279"/>
    </row>
    <row r="220" spans="1:7" ht="23.25" customHeight="1" x14ac:dyDescent="0.2">
      <c r="A220" s="194" t="s">
        <v>471</v>
      </c>
      <c r="B220" s="194" t="s">
        <v>813</v>
      </c>
      <c r="C220" s="179" t="s">
        <v>814</v>
      </c>
      <c r="D220" s="71"/>
      <c r="F220" s="279"/>
    </row>
    <row r="221" spans="1:7" x14ac:dyDescent="0.2">
      <c r="C221" s="179"/>
      <c r="D221" s="71" t="s">
        <v>61</v>
      </c>
      <c r="E221" s="68">
        <v>105</v>
      </c>
      <c r="F221" s="279"/>
      <c r="G221" s="200">
        <f>ROUND(E221*F221,2)</f>
        <v>0</v>
      </c>
    </row>
    <row r="222" spans="1:7" x14ac:dyDescent="0.2">
      <c r="C222" s="179"/>
      <c r="D222" s="71"/>
      <c r="F222" s="279"/>
    </row>
    <row r="223" spans="1:7" ht="45" customHeight="1" x14ac:dyDescent="0.2">
      <c r="A223" s="194" t="s">
        <v>473</v>
      </c>
      <c r="B223" s="194" t="s">
        <v>815</v>
      </c>
      <c r="C223" s="178" t="s">
        <v>816</v>
      </c>
      <c r="D223" s="71"/>
      <c r="F223" s="279"/>
    </row>
    <row r="224" spans="1:7" x14ac:dyDescent="0.2">
      <c r="A224" s="60"/>
      <c r="B224" s="60"/>
      <c r="C224" s="180"/>
      <c r="D224" s="71" t="s">
        <v>43</v>
      </c>
      <c r="E224" s="68">
        <v>1</v>
      </c>
      <c r="F224" s="279"/>
      <c r="G224" s="200">
        <f>ROUND(E224*F224,2)</f>
        <v>0</v>
      </c>
    </row>
    <row r="225" spans="1:7" x14ac:dyDescent="0.2">
      <c r="A225" s="60"/>
      <c r="B225" s="60"/>
      <c r="C225" s="180"/>
      <c r="D225" s="71"/>
      <c r="F225" s="279"/>
    </row>
    <row r="226" spans="1:7" ht="22.5" customHeight="1" x14ac:dyDescent="0.2">
      <c r="A226" s="194" t="s">
        <v>645</v>
      </c>
      <c r="B226" s="194" t="s">
        <v>817</v>
      </c>
      <c r="C226" s="179" t="s">
        <v>818</v>
      </c>
      <c r="D226" s="71"/>
      <c r="F226" s="279"/>
    </row>
    <row r="227" spans="1:7" x14ac:dyDescent="0.2">
      <c r="A227" s="60" t="s">
        <v>819</v>
      </c>
      <c r="B227" s="60"/>
      <c r="C227" s="180"/>
      <c r="D227" s="71" t="s">
        <v>43</v>
      </c>
      <c r="E227" s="68">
        <v>1</v>
      </c>
      <c r="F227" s="279"/>
      <c r="G227" s="200">
        <f>ROUND(E227*F227,2)</f>
        <v>0</v>
      </c>
    </row>
    <row r="228" spans="1:7" x14ac:dyDescent="0.2">
      <c r="A228" s="60"/>
      <c r="B228" s="60"/>
      <c r="C228" s="180"/>
      <c r="D228" s="71"/>
      <c r="F228" s="279"/>
    </row>
    <row r="229" spans="1:7" ht="21" customHeight="1" x14ac:dyDescent="0.2">
      <c r="A229" s="194" t="s">
        <v>677</v>
      </c>
      <c r="B229" s="194" t="s">
        <v>820</v>
      </c>
      <c r="C229" s="75" t="s">
        <v>821</v>
      </c>
      <c r="D229" s="194"/>
      <c r="E229" s="194"/>
      <c r="F229" s="281"/>
      <c r="G229" s="167"/>
    </row>
    <row r="230" spans="1:7" x14ac:dyDescent="0.2">
      <c r="A230" s="60"/>
      <c r="B230" s="60"/>
      <c r="C230" s="75"/>
      <c r="D230" s="71" t="s">
        <v>61</v>
      </c>
      <c r="E230" s="68">
        <v>0</v>
      </c>
      <c r="F230" s="279"/>
      <c r="G230" s="200">
        <f>ROUND(E230*F230,2)</f>
        <v>0</v>
      </c>
    </row>
    <row r="231" spans="1:7" x14ac:dyDescent="0.2">
      <c r="A231" s="60"/>
      <c r="B231" s="60"/>
      <c r="C231" s="75"/>
      <c r="D231" s="71"/>
      <c r="F231" s="279"/>
    </row>
    <row r="232" spans="1:7" ht="30" customHeight="1" x14ac:dyDescent="0.2">
      <c r="A232" s="194" t="s">
        <v>822</v>
      </c>
      <c r="B232" s="194" t="s">
        <v>823</v>
      </c>
      <c r="C232" s="82" t="s">
        <v>824</v>
      </c>
      <c r="D232" s="194"/>
      <c r="E232" s="194"/>
      <c r="F232" s="281"/>
      <c r="G232" s="167"/>
    </row>
    <row r="233" spans="1:7" x14ac:dyDescent="0.2">
      <c r="A233" s="60"/>
      <c r="B233" s="60"/>
      <c r="C233" s="75"/>
      <c r="D233" s="71" t="s">
        <v>61</v>
      </c>
      <c r="E233" s="80">
        <v>850</v>
      </c>
      <c r="F233" s="282"/>
      <c r="G233" s="200">
        <f>ROUND(E233*F233,2)</f>
        <v>0</v>
      </c>
    </row>
    <row r="234" spans="1:7" x14ac:dyDescent="0.2">
      <c r="A234" s="60"/>
      <c r="B234" s="60"/>
      <c r="C234" s="75"/>
      <c r="D234" s="71"/>
      <c r="E234" s="80"/>
      <c r="F234" s="282"/>
    </row>
    <row r="235" spans="1:7" x14ac:dyDescent="0.2">
      <c r="A235" s="60"/>
      <c r="B235" s="60"/>
      <c r="C235" s="75"/>
      <c r="D235" s="71"/>
      <c r="E235" s="80"/>
      <c r="F235" s="282"/>
    </row>
    <row r="236" spans="1:7" ht="25.5" customHeight="1" x14ac:dyDescent="0.2">
      <c r="A236" s="194" t="s">
        <v>825</v>
      </c>
      <c r="B236" s="194" t="s">
        <v>826</v>
      </c>
      <c r="C236" s="75" t="s">
        <v>827</v>
      </c>
      <c r="D236" s="71"/>
      <c r="F236" s="279"/>
    </row>
    <row r="237" spans="1:7" x14ac:dyDescent="0.2">
      <c r="A237" s="60"/>
      <c r="B237" s="60"/>
      <c r="C237" s="75"/>
      <c r="D237" s="71" t="s">
        <v>43</v>
      </c>
      <c r="E237" s="80">
        <v>1</v>
      </c>
      <c r="F237" s="282"/>
      <c r="G237" s="200">
        <f>ROUND(E237*F237,2)</f>
        <v>0</v>
      </c>
    </row>
    <row r="238" spans="1:7" x14ac:dyDescent="0.2">
      <c r="A238" s="60"/>
      <c r="B238" s="60"/>
      <c r="C238" s="75"/>
      <c r="D238" s="71"/>
      <c r="F238" s="279"/>
    </row>
    <row r="239" spans="1:7" x14ac:dyDescent="0.2">
      <c r="A239" s="60"/>
      <c r="B239" s="60"/>
      <c r="C239" s="72"/>
      <c r="D239" s="70" t="s">
        <v>444</v>
      </c>
      <c r="E239" s="58"/>
      <c r="F239" s="280"/>
      <c r="G239" s="84">
        <f>SUM(G208:G237)</f>
        <v>0</v>
      </c>
    </row>
    <row r="240" spans="1:7" x14ac:dyDescent="0.2">
      <c r="A240" s="60"/>
      <c r="B240" s="60"/>
      <c r="C240" s="72"/>
      <c r="D240" s="70"/>
      <c r="E240" s="58"/>
      <c r="F240" s="280"/>
    </row>
    <row r="241" spans="1:7" x14ac:dyDescent="0.2">
      <c r="A241" s="60"/>
      <c r="B241" s="60"/>
      <c r="C241" s="72"/>
      <c r="D241" s="70"/>
      <c r="E241" s="58"/>
      <c r="F241" s="280"/>
    </row>
    <row r="242" spans="1:7" x14ac:dyDescent="0.2">
      <c r="A242" s="60"/>
      <c r="B242" s="60" t="s">
        <v>828</v>
      </c>
      <c r="C242" s="72"/>
      <c r="D242" s="71"/>
      <c r="E242" s="58"/>
      <c r="F242" s="280"/>
    </row>
    <row r="243" spans="1:7" x14ac:dyDescent="0.2">
      <c r="A243" s="60"/>
      <c r="B243" s="60"/>
      <c r="C243" s="72"/>
      <c r="D243" s="71"/>
      <c r="E243" s="58"/>
      <c r="F243" s="280"/>
    </row>
    <row r="244" spans="1:7" x14ac:dyDescent="0.2">
      <c r="A244" s="60" t="s">
        <v>447</v>
      </c>
      <c r="B244" s="60" t="s">
        <v>448</v>
      </c>
      <c r="C244" s="69" t="s">
        <v>449</v>
      </c>
      <c r="D244" s="70" t="s">
        <v>450</v>
      </c>
      <c r="E244" s="58" t="s">
        <v>451</v>
      </c>
      <c r="F244" s="280" t="s">
        <v>452</v>
      </c>
      <c r="G244" s="84" t="s">
        <v>453</v>
      </c>
    </row>
    <row r="245" spans="1:7" x14ac:dyDescent="0.2">
      <c r="A245" s="60"/>
      <c r="B245" s="60"/>
      <c r="C245" s="69"/>
      <c r="D245" s="70"/>
      <c r="E245" s="58"/>
      <c r="F245" s="280"/>
      <c r="G245" s="84"/>
    </row>
    <row r="246" spans="1:7" x14ac:dyDescent="0.2">
      <c r="A246" s="60"/>
      <c r="B246" s="60"/>
      <c r="C246" s="69"/>
      <c r="D246" s="70"/>
      <c r="E246" s="58"/>
      <c r="F246" s="280"/>
      <c r="G246" s="84"/>
    </row>
    <row r="247" spans="1:7" ht="33.75" customHeight="1" x14ac:dyDescent="0.2">
      <c r="A247" s="194" t="s">
        <v>454</v>
      </c>
      <c r="B247" s="194" t="s">
        <v>829</v>
      </c>
      <c r="C247" s="178" t="s">
        <v>830</v>
      </c>
      <c r="D247" s="194"/>
      <c r="E247" s="194"/>
      <c r="F247" s="281"/>
      <c r="G247" s="167"/>
    </row>
    <row r="248" spans="1:7" x14ac:dyDescent="0.2">
      <c r="A248" s="60"/>
      <c r="B248" s="60"/>
      <c r="C248" s="69"/>
      <c r="D248" s="71" t="s">
        <v>43</v>
      </c>
      <c r="E248" s="80">
        <v>27</v>
      </c>
      <c r="F248" s="282"/>
      <c r="G248" s="200">
        <f>ROUND(E248*F248,2)</f>
        <v>0</v>
      </c>
    </row>
    <row r="249" spans="1:7" x14ac:dyDescent="0.2">
      <c r="A249" s="60"/>
      <c r="B249" s="60"/>
      <c r="C249" s="69"/>
      <c r="D249" s="71"/>
      <c r="E249" s="80"/>
      <c r="F249" s="282"/>
    </row>
    <row r="250" spans="1:7" ht="55.5" customHeight="1" x14ac:dyDescent="0.2">
      <c r="A250" s="194" t="s">
        <v>463</v>
      </c>
      <c r="B250" s="194" t="s">
        <v>831</v>
      </c>
      <c r="C250" s="178" t="s">
        <v>832</v>
      </c>
      <c r="D250" s="194"/>
      <c r="E250" s="194"/>
      <c r="F250" s="281"/>
      <c r="G250" s="167"/>
    </row>
    <row r="251" spans="1:7" x14ac:dyDescent="0.2">
      <c r="A251" s="60"/>
      <c r="B251" s="60"/>
      <c r="C251" s="69"/>
      <c r="D251" s="71" t="s">
        <v>43</v>
      </c>
      <c r="E251" s="80">
        <v>27</v>
      </c>
      <c r="F251" s="282"/>
      <c r="G251" s="200">
        <f>ROUND(E251*F251,2)</f>
        <v>0</v>
      </c>
    </row>
    <row r="252" spans="1:7" x14ac:dyDescent="0.2">
      <c r="A252" s="60"/>
      <c r="B252" s="60"/>
      <c r="C252" s="69"/>
      <c r="D252" s="71"/>
      <c r="E252" s="80"/>
      <c r="F252" s="282"/>
    </row>
    <row r="253" spans="1:7" ht="36" customHeight="1" x14ac:dyDescent="0.2">
      <c r="A253" s="194" t="s">
        <v>466</v>
      </c>
      <c r="B253" s="194" t="s">
        <v>833</v>
      </c>
      <c r="C253" s="178" t="s">
        <v>834</v>
      </c>
      <c r="D253" s="194"/>
      <c r="E253" s="194"/>
      <c r="F253" s="281"/>
      <c r="G253" s="167"/>
    </row>
    <row r="254" spans="1:7" x14ac:dyDescent="0.2">
      <c r="A254" s="60"/>
      <c r="B254" s="60"/>
      <c r="C254" s="69"/>
      <c r="D254" s="71" t="s">
        <v>43</v>
      </c>
      <c r="E254" s="80">
        <v>27</v>
      </c>
      <c r="F254" s="282"/>
      <c r="G254" s="200">
        <f>ROUND(E254*F254,2)</f>
        <v>0</v>
      </c>
    </row>
    <row r="255" spans="1:7" x14ac:dyDescent="0.2">
      <c r="A255" s="60"/>
      <c r="B255" s="60"/>
      <c r="C255" s="69"/>
      <c r="D255" s="71"/>
      <c r="E255" s="80"/>
      <c r="F255" s="282"/>
    </row>
    <row r="256" spans="1:7" ht="23.25" customHeight="1" x14ac:dyDescent="0.2">
      <c r="A256" s="194" t="s">
        <v>468</v>
      </c>
      <c r="B256" s="194" t="s">
        <v>835</v>
      </c>
      <c r="C256" s="178" t="s">
        <v>836</v>
      </c>
      <c r="D256" s="194"/>
      <c r="E256" s="194"/>
      <c r="F256" s="281"/>
      <c r="G256" s="167"/>
    </row>
    <row r="257" spans="1:7" x14ac:dyDescent="0.2">
      <c r="A257" s="60"/>
      <c r="B257" s="60"/>
      <c r="C257" s="69"/>
      <c r="D257" s="71" t="s">
        <v>43</v>
      </c>
      <c r="E257" s="80">
        <v>13</v>
      </c>
      <c r="F257" s="282"/>
      <c r="G257" s="200">
        <f>ROUND(E257*F257,2)</f>
        <v>0</v>
      </c>
    </row>
    <row r="258" spans="1:7" x14ac:dyDescent="0.2">
      <c r="A258" s="60"/>
      <c r="B258" s="60"/>
      <c r="C258" s="69"/>
      <c r="D258" s="71"/>
      <c r="E258" s="80"/>
      <c r="F258" s="282"/>
    </row>
    <row r="259" spans="1:7" ht="47.25" customHeight="1" x14ac:dyDescent="0.2">
      <c r="A259" s="194" t="s">
        <v>471</v>
      </c>
      <c r="B259" s="194" t="s">
        <v>837</v>
      </c>
      <c r="C259" s="178" t="s">
        <v>838</v>
      </c>
      <c r="D259" s="194"/>
      <c r="E259" s="194"/>
      <c r="F259" s="281"/>
      <c r="G259" s="167"/>
    </row>
    <row r="260" spans="1:7" x14ac:dyDescent="0.2">
      <c r="A260" s="60"/>
      <c r="B260" s="60"/>
      <c r="C260" s="69"/>
      <c r="D260" s="71" t="s">
        <v>35</v>
      </c>
      <c r="E260" s="80">
        <v>260</v>
      </c>
      <c r="F260" s="282"/>
      <c r="G260" s="200">
        <f>ROUND(E260*F260,2)</f>
        <v>0</v>
      </c>
    </row>
    <row r="261" spans="1:7" x14ac:dyDescent="0.2">
      <c r="A261" s="60"/>
      <c r="B261" s="60"/>
      <c r="C261" s="69"/>
      <c r="D261" s="71"/>
      <c r="E261" s="80"/>
      <c r="F261" s="282"/>
    </row>
    <row r="262" spans="1:7" ht="30" customHeight="1" x14ac:dyDescent="0.2">
      <c r="A262" s="194" t="s">
        <v>473</v>
      </c>
      <c r="B262" s="194" t="s">
        <v>839</v>
      </c>
      <c r="C262" s="178" t="s">
        <v>840</v>
      </c>
      <c r="D262" s="194"/>
      <c r="E262" s="194"/>
      <c r="F262" s="281"/>
      <c r="G262" s="167"/>
    </row>
    <row r="263" spans="1:7" x14ac:dyDescent="0.2">
      <c r="A263" s="60"/>
      <c r="B263" s="60"/>
      <c r="C263" s="69"/>
      <c r="D263" s="71" t="s">
        <v>43</v>
      </c>
      <c r="E263" s="80">
        <v>27</v>
      </c>
      <c r="F263" s="282"/>
      <c r="G263" s="200">
        <f>ROUND(E263*F263,2)</f>
        <v>0</v>
      </c>
    </row>
    <row r="264" spans="1:7" x14ac:dyDescent="0.2">
      <c r="A264" s="60"/>
      <c r="B264" s="60"/>
      <c r="C264" s="69"/>
      <c r="D264" s="71"/>
      <c r="E264" s="80"/>
      <c r="F264" s="282"/>
    </row>
    <row r="265" spans="1:7" ht="48.75" customHeight="1" x14ac:dyDescent="0.2">
      <c r="A265" s="194" t="s">
        <v>645</v>
      </c>
      <c r="B265" s="194" t="s">
        <v>841</v>
      </c>
      <c r="C265" s="178" t="s">
        <v>842</v>
      </c>
      <c r="D265" s="194"/>
      <c r="E265" s="194"/>
      <c r="F265" s="281"/>
      <c r="G265" s="167"/>
    </row>
    <row r="266" spans="1:7" x14ac:dyDescent="0.2">
      <c r="A266" s="60"/>
      <c r="B266" s="60"/>
      <c r="C266" s="69"/>
      <c r="D266" s="71" t="s">
        <v>35</v>
      </c>
      <c r="E266" s="80">
        <v>945</v>
      </c>
      <c r="F266" s="282"/>
      <c r="G266" s="200">
        <f>ROUND(E266*F266,2)</f>
        <v>0</v>
      </c>
    </row>
    <row r="267" spans="1:7" x14ac:dyDescent="0.2">
      <c r="A267" s="60"/>
      <c r="B267" s="60"/>
      <c r="C267" s="69"/>
      <c r="D267" s="71"/>
      <c r="E267" s="80"/>
      <c r="F267" s="282"/>
    </row>
    <row r="268" spans="1:7" ht="34.5" customHeight="1" x14ac:dyDescent="0.2">
      <c r="A268" s="194" t="s">
        <v>677</v>
      </c>
      <c r="B268" s="194" t="s">
        <v>843</v>
      </c>
      <c r="C268" s="178" t="s">
        <v>844</v>
      </c>
      <c r="D268" s="194"/>
      <c r="E268" s="194"/>
      <c r="F268" s="281"/>
      <c r="G268" s="167"/>
    </row>
    <row r="269" spans="1:7" x14ac:dyDescent="0.2">
      <c r="A269" s="60"/>
      <c r="B269" s="60"/>
      <c r="C269" s="69"/>
      <c r="D269" s="71" t="s">
        <v>43</v>
      </c>
      <c r="E269" s="80">
        <v>27</v>
      </c>
      <c r="F269" s="282"/>
      <c r="G269" s="200">
        <f>ROUND(E269*F269,2)</f>
        <v>0</v>
      </c>
    </row>
    <row r="270" spans="1:7" x14ac:dyDescent="0.2">
      <c r="A270" s="60"/>
      <c r="B270" s="60"/>
      <c r="C270" s="69"/>
      <c r="D270" s="71"/>
      <c r="E270" s="80"/>
      <c r="F270" s="282"/>
    </row>
    <row r="271" spans="1:7" ht="46.5" customHeight="1" x14ac:dyDescent="0.2">
      <c r="A271" s="178" t="s">
        <v>822</v>
      </c>
      <c r="B271" s="194" t="s">
        <v>845</v>
      </c>
      <c r="C271" s="169" t="s">
        <v>846</v>
      </c>
      <c r="D271" s="169"/>
      <c r="E271" s="181"/>
      <c r="F271" s="286"/>
      <c r="G271" s="182"/>
    </row>
    <row r="272" spans="1:7" x14ac:dyDescent="0.2">
      <c r="A272" s="60"/>
      <c r="B272" s="60"/>
      <c r="C272" s="69"/>
      <c r="D272" s="169" t="s">
        <v>43</v>
      </c>
      <c r="E272" s="181">
        <v>27</v>
      </c>
      <c r="F272" s="286"/>
      <c r="G272" s="200">
        <f>ROUND(E272*F272,2)</f>
        <v>0</v>
      </c>
    </row>
    <row r="273" spans="1:7" x14ac:dyDescent="0.2">
      <c r="A273" s="60"/>
      <c r="B273" s="60"/>
      <c r="C273" s="69"/>
      <c r="D273" s="71"/>
      <c r="E273" s="80"/>
      <c r="F273" s="282"/>
    </row>
    <row r="274" spans="1:7" ht="46.5" customHeight="1" x14ac:dyDescent="0.2">
      <c r="A274" s="194" t="s">
        <v>825</v>
      </c>
      <c r="B274" s="194" t="s">
        <v>847</v>
      </c>
      <c r="C274" s="178" t="s">
        <v>848</v>
      </c>
      <c r="D274" s="194"/>
      <c r="E274" s="194"/>
      <c r="F274" s="281"/>
      <c r="G274" s="167"/>
    </row>
    <row r="275" spans="1:7" x14ac:dyDescent="0.2">
      <c r="A275" s="60"/>
      <c r="B275" s="60"/>
      <c r="C275" s="69"/>
      <c r="D275" s="71" t="s">
        <v>35</v>
      </c>
      <c r="E275" s="80">
        <v>50</v>
      </c>
      <c r="F275" s="282"/>
      <c r="G275" s="200">
        <f>ROUND(E275*F275,2)</f>
        <v>0</v>
      </c>
    </row>
    <row r="276" spans="1:7" x14ac:dyDescent="0.2">
      <c r="A276" s="60"/>
      <c r="B276" s="60"/>
      <c r="C276" s="69"/>
      <c r="D276" s="71"/>
      <c r="E276" s="80"/>
      <c r="F276" s="282"/>
    </row>
    <row r="277" spans="1:7" ht="36" customHeight="1" x14ac:dyDescent="0.2">
      <c r="A277" s="194" t="s">
        <v>849</v>
      </c>
      <c r="B277" s="194" t="s">
        <v>850</v>
      </c>
      <c r="C277" s="178" t="s">
        <v>851</v>
      </c>
      <c r="D277" s="194"/>
      <c r="E277" s="194"/>
      <c r="F277" s="281"/>
      <c r="G277" s="167"/>
    </row>
    <row r="278" spans="1:7" x14ac:dyDescent="0.2">
      <c r="A278" s="60"/>
      <c r="B278" s="60"/>
      <c r="C278" s="69"/>
      <c r="D278" s="71" t="s">
        <v>43</v>
      </c>
      <c r="E278" s="80">
        <v>12</v>
      </c>
      <c r="F278" s="282"/>
      <c r="G278" s="200">
        <f>ROUND(E278*F278,2)</f>
        <v>0</v>
      </c>
    </row>
    <row r="279" spans="1:7" x14ac:dyDescent="0.2">
      <c r="A279" s="60"/>
      <c r="B279" s="60"/>
      <c r="C279" s="69"/>
      <c r="D279" s="71"/>
      <c r="E279" s="80"/>
      <c r="F279" s="282"/>
    </row>
    <row r="280" spans="1:7" ht="136.15" customHeight="1" x14ac:dyDescent="0.2">
      <c r="A280" s="194" t="s">
        <v>852</v>
      </c>
      <c r="B280" s="194" t="s">
        <v>853</v>
      </c>
      <c r="C280" s="178" t="s">
        <v>854</v>
      </c>
      <c r="D280" s="194"/>
      <c r="E280" s="194"/>
      <c r="F280" s="281"/>
      <c r="G280" s="167"/>
    </row>
    <row r="281" spans="1:7" x14ac:dyDescent="0.2">
      <c r="A281" s="60"/>
      <c r="B281" s="60"/>
      <c r="C281" s="69"/>
      <c r="D281" s="71" t="s">
        <v>43</v>
      </c>
      <c r="E281" s="80">
        <v>2</v>
      </c>
      <c r="F281" s="282"/>
      <c r="G281" s="200">
        <f>ROUND(E281*F281,2)</f>
        <v>0</v>
      </c>
    </row>
    <row r="282" spans="1:7" x14ac:dyDescent="0.2">
      <c r="A282" s="60"/>
      <c r="B282" s="60"/>
      <c r="C282" s="69"/>
      <c r="D282" s="71"/>
      <c r="E282" s="80"/>
      <c r="F282" s="282"/>
    </row>
    <row r="283" spans="1:7" ht="47.45" customHeight="1" x14ac:dyDescent="0.2">
      <c r="A283" s="178"/>
      <c r="B283" s="301" t="s">
        <v>855</v>
      </c>
      <c r="C283" s="301"/>
      <c r="D283" s="301"/>
      <c r="E283" s="179"/>
      <c r="F283" s="287"/>
      <c r="G283" s="179"/>
    </row>
    <row r="284" spans="1:7" x14ac:dyDescent="0.2">
      <c r="A284" s="178"/>
      <c r="B284" s="184"/>
      <c r="C284" s="169"/>
      <c r="D284" s="181"/>
      <c r="E284" s="181"/>
      <c r="F284" s="286"/>
      <c r="G284" s="182"/>
    </row>
    <row r="285" spans="1:7" ht="30.75" customHeight="1" x14ac:dyDescent="0.2">
      <c r="A285" s="178" t="s">
        <v>856</v>
      </c>
      <c r="B285" s="194" t="s">
        <v>857</v>
      </c>
      <c r="C285" s="169" t="s">
        <v>858</v>
      </c>
      <c r="D285" s="184"/>
      <c r="E285" s="184"/>
      <c r="F285" s="288"/>
      <c r="G285" s="179"/>
    </row>
    <row r="286" spans="1:7" x14ac:dyDescent="0.2">
      <c r="A286" s="178"/>
      <c r="C286" s="169"/>
      <c r="D286" s="169" t="s">
        <v>43</v>
      </c>
      <c r="E286" s="181">
        <v>1</v>
      </c>
      <c r="F286" s="289"/>
      <c r="G286" s="200">
        <f>ROUND(E286*F286,2)</f>
        <v>0</v>
      </c>
    </row>
    <row r="287" spans="1:7" x14ac:dyDescent="0.2">
      <c r="A287" s="178"/>
      <c r="C287" s="169"/>
      <c r="D287" s="169"/>
      <c r="E287" s="181"/>
      <c r="F287" s="289"/>
      <c r="G287" s="185"/>
    </row>
    <row r="288" spans="1:7" ht="47.25" customHeight="1" x14ac:dyDescent="0.2">
      <c r="A288" s="178" t="s">
        <v>859</v>
      </c>
      <c r="B288" s="194" t="s">
        <v>860</v>
      </c>
      <c r="C288" s="169" t="s">
        <v>861</v>
      </c>
      <c r="D288" s="169"/>
      <c r="E288" s="181"/>
      <c r="F288" s="289"/>
      <c r="G288" s="185"/>
    </row>
    <row r="289" spans="1:7" x14ac:dyDescent="0.2">
      <c r="A289" s="178"/>
      <c r="C289" s="169"/>
      <c r="D289" s="169" t="s">
        <v>43</v>
      </c>
      <c r="E289" s="181">
        <v>1</v>
      </c>
      <c r="F289" s="289"/>
      <c r="G289" s="200">
        <f>ROUND(E289*F289,2)</f>
        <v>0</v>
      </c>
    </row>
    <row r="290" spans="1:7" x14ac:dyDescent="0.2">
      <c r="A290" s="178"/>
      <c r="B290" s="186"/>
      <c r="C290" s="169"/>
      <c r="D290" s="169"/>
      <c r="E290" s="181"/>
      <c r="F290" s="289"/>
      <c r="G290" s="185"/>
    </row>
    <row r="291" spans="1:7" ht="55.5" customHeight="1" x14ac:dyDescent="0.2">
      <c r="A291" s="178" t="s">
        <v>862</v>
      </c>
      <c r="B291" s="194" t="s">
        <v>863</v>
      </c>
      <c r="C291" s="169" t="s">
        <v>864</v>
      </c>
      <c r="D291" s="169"/>
      <c r="E291" s="181"/>
      <c r="F291" s="289"/>
      <c r="G291" s="185"/>
    </row>
    <row r="292" spans="1:7" x14ac:dyDescent="0.2">
      <c r="A292" s="178"/>
      <c r="B292" s="186"/>
      <c r="C292" s="169"/>
      <c r="D292" s="187" t="s">
        <v>43</v>
      </c>
      <c r="E292" s="181">
        <v>1</v>
      </c>
      <c r="F292" s="289"/>
      <c r="G292" s="200">
        <f>ROUND(E292*F292,2)</f>
        <v>0</v>
      </c>
    </row>
    <row r="293" spans="1:7" x14ac:dyDescent="0.2">
      <c r="A293" s="178"/>
      <c r="B293" s="186"/>
      <c r="C293" s="169"/>
      <c r="D293" s="187"/>
      <c r="E293" s="181"/>
      <c r="F293" s="289"/>
      <c r="G293" s="185"/>
    </row>
    <row r="294" spans="1:7" ht="45" customHeight="1" x14ac:dyDescent="0.2">
      <c r="A294" s="178" t="s">
        <v>865</v>
      </c>
      <c r="B294" s="194" t="s">
        <v>866</v>
      </c>
      <c r="C294" s="169" t="s">
        <v>867</v>
      </c>
      <c r="D294" s="187"/>
      <c r="E294" s="181"/>
      <c r="F294" s="289"/>
      <c r="G294" s="185"/>
    </row>
    <row r="295" spans="1:7" x14ac:dyDescent="0.2">
      <c r="A295" s="178"/>
      <c r="B295" s="186"/>
      <c r="C295" s="169"/>
      <c r="D295" s="169" t="s">
        <v>43</v>
      </c>
      <c r="E295" s="181">
        <v>1</v>
      </c>
      <c r="F295" s="289"/>
      <c r="G295" s="200">
        <f>ROUND(E295*F295,2)</f>
        <v>0</v>
      </c>
    </row>
    <row r="296" spans="1:7" x14ac:dyDescent="0.2">
      <c r="A296" s="178"/>
      <c r="B296" s="186"/>
      <c r="C296" s="169"/>
      <c r="D296" s="169"/>
      <c r="E296" s="181"/>
      <c r="F296" s="289"/>
      <c r="G296" s="185"/>
    </row>
    <row r="297" spans="1:7" ht="24" customHeight="1" x14ac:dyDescent="0.2">
      <c r="A297" s="178" t="s">
        <v>868</v>
      </c>
      <c r="B297" s="194" t="s">
        <v>869</v>
      </c>
      <c r="C297" s="169" t="s">
        <v>870</v>
      </c>
      <c r="D297" s="169"/>
      <c r="E297" s="181"/>
      <c r="F297" s="289"/>
      <c r="G297" s="185"/>
    </row>
    <row r="298" spans="1:7" x14ac:dyDescent="0.2">
      <c r="A298" s="178"/>
      <c r="B298" s="186"/>
      <c r="C298" s="169"/>
      <c r="D298" s="169" t="s">
        <v>43</v>
      </c>
      <c r="E298" s="181">
        <v>4</v>
      </c>
      <c r="F298" s="289"/>
      <c r="G298" s="200">
        <f>ROUND(E298*F298,2)</f>
        <v>0</v>
      </c>
    </row>
    <row r="299" spans="1:7" x14ac:dyDescent="0.2">
      <c r="A299" s="178"/>
      <c r="B299" s="186"/>
      <c r="C299" s="169"/>
      <c r="D299" s="169"/>
      <c r="E299" s="181"/>
      <c r="F299" s="289"/>
      <c r="G299" s="185"/>
    </row>
    <row r="300" spans="1:7" ht="35.25" customHeight="1" x14ac:dyDescent="0.2">
      <c r="A300" s="178" t="s">
        <v>871</v>
      </c>
      <c r="B300" s="194" t="s">
        <v>872</v>
      </c>
      <c r="C300" s="169" t="s">
        <v>873</v>
      </c>
      <c r="D300" s="169"/>
      <c r="E300" s="181"/>
      <c r="F300" s="289"/>
      <c r="G300" s="185"/>
    </row>
    <row r="301" spans="1:7" x14ac:dyDescent="0.2">
      <c r="A301" s="178"/>
      <c r="B301" s="186"/>
      <c r="C301" s="169"/>
      <c r="D301" s="169" t="s">
        <v>43</v>
      </c>
      <c r="E301" s="181">
        <v>4</v>
      </c>
      <c r="F301" s="289"/>
      <c r="G301" s="200">
        <f>ROUND(E301*F301,2)</f>
        <v>0</v>
      </c>
    </row>
    <row r="302" spans="1:7" x14ac:dyDescent="0.2">
      <c r="A302" s="178"/>
      <c r="B302" s="186"/>
      <c r="C302" s="169"/>
      <c r="D302" s="169"/>
      <c r="E302" s="181"/>
      <c r="F302" s="289"/>
      <c r="G302" s="185"/>
    </row>
    <row r="303" spans="1:7" ht="39.75" customHeight="1" x14ac:dyDescent="0.2">
      <c r="A303" s="178" t="s">
        <v>874</v>
      </c>
      <c r="B303" s="194" t="s">
        <v>875</v>
      </c>
      <c r="C303" s="169" t="s">
        <v>876</v>
      </c>
      <c r="D303" s="169"/>
      <c r="E303" s="181"/>
      <c r="F303" s="289"/>
      <c r="G303" s="185"/>
    </row>
    <row r="304" spans="1:7" x14ac:dyDescent="0.2">
      <c r="A304" s="178"/>
      <c r="B304" s="186"/>
      <c r="C304" s="169"/>
      <c r="D304" s="169" t="s">
        <v>43</v>
      </c>
      <c r="E304" s="181">
        <v>5</v>
      </c>
      <c r="F304" s="289"/>
      <c r="G304" s="200">
        <f>ROUND(E304*F304,2)</f>
        <v>0</v>
      </c>
    </row>
    <row r="305" spans="1:7" x14ac:dyDescent="0.2">
      <c r="A305" s="178"/>
      <c r="B305" s="186"/>
      <c r="C305" s="169"/>
      <c r="D305" s="169"/>
      <c r="E305" s="181"/>
      <c r="F305" s="289"/>
      <c r="G305" s="185"/>
    </row>
    <row r="306" spans="1:7" ht="35.25" customHeight="1" x14ac:dyDescent="0.2">
      <c r="A306" s="178" t="s">
        <v>877</v>
      </c>
      <c r="B306" s="194" t="s">
        <v>878</v>
      </c>
      <c r="C306" s="169" t="s">
        <v>879</v>
      </c>
      <c r="D306" s="169"/>
      <c r="E306" s="181"/>
      <c r="F306" s="289"/>
      <c r="G306" s="185"/>
    </row>
    <row r="307" spans="1:7" x14ac:dyDescent="0.2">
      <c r="A307" s="178"/>
      <c r="B307" s="186"/>
      <c r="C307" s="169"/>
      <c r="D307" s="169" t="s">
        <v>43</v>
      </c>
      <c r="E307" s="181">
        <v>2</v>
      </c>
      <c r="F307" s="289"/>
      <c r="G307" s="200">
        <f>ROUND(E307*F307,2)</f>
        <v>0</v>
      </c>
    </row>
    <row r="308" spans="1:7" x14ac:dyDescent="0.2">
      <c r="A308" s="178"/>
      <c r="B308" s="186"/>
      <c r="C308" s="169"/>
      <c r="D308" s="169"/>
      <c r="E308" s="181"/>
      <c r="F308" s="289"/>
      <c r="G308" s="185"/>
    </row>
    <row r="309" spans="1:7" ht="23.25" customHeight="1" x14ac:dyDescent="0.2">
      <c r="A309" s="178" t="s">
        <v>880</v>
      </c>
      <c r="B309" s="194" t="s">
        <v>881</v>
      </c>
      <c r="C309" s="169" t="s">
        <v>882</v>
      </c>
      <c r="D309" s="169"/>
      <c r="E309" s="181"/>
      <c r="F309" s="289"/>
      <c r="G309" s="185"/>
    </row>
    <row r="310" spans="1:7" x14ac:dyDescent="0.2">
      <c r="A310" s="178"/>
      <c r="B310" s="186"/>
      <c r="C310" s="169"/>
      <c r="D310" s="169" t="s">
        <v>43</v>
      </c>
      <c r="E310" s="181">
        <v>2</v>
      </c>
      <c r="F310" s="289"/>
      <c r="G310" s="200">
        <f>ROUND(E310*F310,2)</f>
        <v>0</v>
      </c>
    </row>
    <row r="311" spans="1:7" x14ac:dyDescent="0.2">
      <c r="A311" s="178"/>
      <c r="B311" s="186"/>
      <c r="C311" s="169"/>
      <c r="D311" s="169"/>
      <c r="E311" s="181"/>
      <c r="F311" s="289"/>
      <c r="G311" s="185"/>
    </row>
    <row r="312" spans="1:7" ht="21" customHeight="1" x14ac:dyDescent="0.2">
      <c r="A312" s="178" t="s">
        <v>883</v>
      </c>
      <c r="B312" s="194" t="s">
        <v>884</v>
      </c>
      <c r="C312" s="169" t="s">
        <v>885</v>
      </c>
      <c r="D312" s="169"/>
      <c r="E312" s="181"/>
      <c r="F312" s="289"/>
      <c r="G312" s="185"/>
    </row>
    <row r="313" spans="1:7" x14ac:dyDescent="0.2">
      <c r="A313" s="178"/>
      <c r="B313" s="186"/>
      <c r="C313" s="169"/>
      <c r="D313" s="169" t="s">
        <v>43</v>
      </c>
      <c r="E313" s="181">
        <v>1</v>
      </c>
      <c r="F313" s="289"/>
      <c r="G313" s="200">
        <f>ROUND(E313*F313,2)</f>
        <v>0</v>
      </c>
    </row>
    <row r="314" spans="1:7" x14ac:dyDescent="0.2">
      <c r="A314" s="178"/>
      <c r="B314" s="186"/>
      <c r="C314" s="169"/>
      <c r="D314" s="169"/>
      <c r="E314" s="181"/>
      <c r="F314" s="289"/>
      <c r="G314" s="185"/>
    </row>
    <row r="315" spans="1:7" ht="21" customHeight="1" x14ac:dyDescent="0.2">
      <c r="A315" s="178" t="s">
        <v>886</v>
      </c>
      <c r="B315" s="194" t="s">
        <v>887</v>
      </c>
      <c r="C315" s="169" t="s">
        <v>888</v>
      </c>
      <c r="D315" s="169"/>
      <c r="E315" s="181"/>
      <c r="F315" s="289"/>
      <c r="G315" s="185"/>
    </row>
    <row r="316" spans="1:7" x14ac:dyDescent="0.2">
      <c r="A316" s="178"/>
      <c r="B316" s="186"/>
      <c r="C316" s="169"/>
      <c r="D316" s="169" t="s">
        <v>43</v>
      </c>
      <c r="E316" s="181">
        <v>1</v>
      </c>
      <c r="F316" s="289"/>
      <c r="G316" s="200">
        <f>ROUND(E316*F316,2)</f>
        <v>0</v>
      </c>
    </row>
    <row r="317" spans="1:7" x14ac:dyDescent="0.2">
      <c r="A317" s="178"/>
      <c r="B317" s="186"/>
      <c r="C317" s="169"/>
      <c r="D317" s="169"/>
      <c r="E317" s="181"/>
      <c r="F317" s="289"/>
      <c r="G317" s="185"/>
    </row>
    <row r="318" spans="1:7" ht="24" customHeight="1" x14ac:dyDescent="0.2">
      <c r="A318" s="178" t="s">
        <v>889</v>
      </c>
      <c r="B318" s="194" t="s">
        <v>890</v>
      </c>
      <c r="C318" s="169" t="s">
        <v>891</v>
      </c>
      <c r="D318" s="169"/>
      <c r="E318" s="181"/>
      <c r="F318" s="289"/>
      <c r="G318" s="185"/>
    </row>
    <row r="319" spans="1:7" x14ac:dyDescent="0.2">
      <c r="A319" s="178"/>
      <c r="B319" s="186"/>
      <c r="C319" s="169"/>
      <c r="D319" s="169" t="s">
        <v>43</v>
      </c>
      <c r="E319" s="181">
        <v>1</v>
      </c>
      <c r="F319" s="289"/>
      <c r="G319" s="200">
        <f>ROUND(E319*F319,2)</f>
        <v>0</v>
      </c>
    </row>
    <row r="320" spans="1:7" x14ac:dyDescent="0.2">
      <c r="A320" s="178"/>
      <c r="B320" s="186"/>
      <c r="C320" s="169"/>
      <c r="D320" s="169"/>
      <c r="E320" s="181"/>
      <c r="F320" s="289"/>
      <c r="G320" s="185"/>
    </row>
    <row r="321" spans="1:7" ht="19.5" customHeight="1" x14ac:dyDescent="0.2">
      <c r="A321" s="178" t="s">
        <v>892</v>
      </c>
      <c r="B321" s="194" t="s">
        <v>893</v>
      </c>
      <c r="C321" s="169" t="s">
        <v>894</v>
      </c>
      <c r="D321" s="169"/>
      <c r="E321" s="181"/>
      <c r="F321" s="289"/>
      <c r="G321" s="185"/>
    </row>
    <row r="322" spans="1:7" x14ac:dyDescent="0.2">
      <c r="A322" s="178"/>
      <c r="B322" s="186"/>
      <c r="C322" s="169"/>
      <c r="D322" s="169" t="s">
        <v>43</v>
      </c>
      <c r="E322" s="181">
        <v>1</v>
      </c>
      <c r="F322" s="289"/>
      <c r="G322" s="200">
        <f>ROUND(E322*F322,2)</f>
        <v>0</v>
      </c>
    </row>
    <row r="323" spans="1:7" x14ac:dyDescent="0.2">
      <c r="A323" s="178"/>
      <c r="B323" s="186"/>
      <c r="C323" s="169"/>
      <c r="D323" s="169"/>
      <c r="E323" s="181"/>
      <c r="F323" s="289"/>
      <c r="G323" s="185"/>
    </row>
    <row r="324" spans="1:7" ht="21.75" customHeight="1" x14ac:dyDescent="0.2">
      <c r="A324" s="178" t="s">
        <v>895</v>
      </c>
      <c r="B324" s="194" t="s">
        <v>896</v>
      </c>
      <c r="C324" s="169" t="s">
        <v>897</v>
      </c>
      <c r="D324" s="169"/>
      <c r="E324" s="181"/>
      <c r="F324" s="289"/>
      <c r="G324" s="185"/>
    </row>
    <row r="325" spans="1:7" x14ac:dyDescent="0.2">
      <c r="A325" s="178"/>
      <c r="B325" s="186"/>
      <c r="C325" s="169"/>
      <c r="D325" s="169" t="s">
        <v>43</v>
      </c>
      <c r="E325" s="181">
        <v>1</v>
      </c>
      <c r="F325" s="289"/>
      <c r="G325" s="200">
        <f>ROUND(E325*F325,2)</f>
        <v>0</v>
      </c>
    </row>
    <row r="326" spans="1:7" x14ac:dyDescent="0.2">
      <c r="A326" s="178"/>
      <c r="B326" s="186"/>
      <c r="C326" s="169"/>
      <c r="D326" s="169"/>
      <c r="E326" s="181"/>
      <c r="F326" s="289"/>
      <c r="G326" s="185"/>
    </row>
    <row r="327" spans="1:7" ht="23.25" customHeight="1" x14ac:dyDescent="0.2">
      <c r="A327" s="178" t="s">
        <v>898</v>
      </c>
      <c r="B327" s="194" t="s">
        <v>899</v>
      </c>
      <c r="C327" s="169" t="s">
        <v>900</v>
      </c>
      <c r="D327" s="169"/>
      <c r="E327" s="181"/>
      <c r="F327" s="289"/>
      <c r="G327" s="185"/>
    </row>
    <row r="328" spans="1:7" x14ac:dyDescent="0.2">
      <c r="A328" s="178"/>
      <c r="B328" s="186"/>
      <c r="C328" s="169"/>
      <c r="D328" s="169" t="s">
        <v>43</v>
      </c>
      <c r="E328" s="181">
        <v>1</v>
      </c>
      <c r="F328" s="289"/>
      <c r="G328" s="200">
        <f>ROUND(E328*F328,2)</f>
        <v>0</v>
      </c>
    </row>
    <row r="329" spans="1:7" x14ac:dyDescent="0.2">
      <c r="A329" s="178"/>
      <c r="B329" s="186"/>
      <c r="C329" s="169"/>
      <c r="D329" s="169"/>
      <c r="E329" s="181"/>
      <c r="F329" s="289"/>
      <c r="G329" s="185"/>
    </row>
    <row r="330" spans="1:7" ht="21" customHeight="1" x14ac:dyDescent="0.2">
      <c r="A330" s="178" t="s">
        <v>901</v>
      </c>
      <c r="B330" s="194" t="s">
        <v>902</v>
      </c>
      <c r="C330" s="169" t="s">
        <v>903</v>
      </c>
      <c r="D330" s="169"/>
      <c r="E330" s="181"/>
      <c r="F330" s="289"/>
      <c r="G330" s="185"/>
    </row>
    <row r="331" spans="1:7" x14ac:dyDescent="0.2">
      <c r="A331" s="60"/>
      <c r="B331" s="60"/>
      <c r="C331" s="69"/>
      <c r="D331" s="169" t="s">
        <v>43</v>
      </c>
      <c r="E331" s="181">
        <v>1</v>
      </c>
      <c r="F331" s="289"/>
      <c r="G331" s="200">
        <f>ROUND(E331*F331,2)</f>
        <v>0</v>
      </c>
    </row>
    <row r="332" spans="1:7" x14ac:dyDescent="0.2">
      <c r="A332" s="60"/>
      <c r="B332" s="60"/>
      <c r="C332" s="69"/>
      <c r="D332" s="71"/>
      <c r="E332" s="80"/>
      <c r="F332" s="282"/>
      <c r="G332" s="79"/>
    </row>
    <row r="333" spans="1:7" ht="36" customHeight="1" x14ac:dyDescent="0.2">
      <c r="A333" s="180" t="s">
        <v>904</v>
      </c>
      <c r="B333" s="173" t="s">
        <v>905</v>
      </c>
      <c r="C333" s="169" t="s">
        <v>906</v>
      </c>
      <c r="D333" s="188"/>
      <c r="E333" s="189"/>
      <c r="F333" s="290"/>
      <c r="G333" s="127"/>
    </row>
    <row r="334" spans="1:7" x14ac:dyDescent="0.2">
      <c r="A334" s="190"/>
      <c r="B334" s="190"/>
      <c r="C334" s="191"/>
      <c r="D334" s="188"/>
      <c r="E334" s="189"/>
      <c r="F334" s="290"/>
      <c r="G334" s="127"/>
    </row>
    <row r="335" spans="1:7" x14ac:dyDescent="0.2">
      <c r="A335" s="190"/>
      <c r="B335" s="190"/>
      <c r="C335" s="192"/>
      <c r="D335" s="188" t="s">
        <v>128</v>
      </c>
      <c r="E335" s="189">
        <v>2</v>
      </c>
      <c r="F335" s="290"/>
      <c r="G335" s="200">
        <f>ROUND(E335*F335,2)</f>
        <v>0</v>
      </c>
    </row>
    <row r="336" spans="1:7" x14ac:dyDescent="0.2">
      <c r="A336" s="190"/>
      <c r="B336" s="190"/>
      <c r="C336" s="192"/>
      <c r="D336" s="188"/>
      <c r="E336" s="189"/>
      <c r="F336" s="290"/>
      <c r="G336" s="127"/>
    </row>
    <row r="337" spans="1:7" ht="50.25" customHeight="1" x14ac:dyDescent="0.2">
      <c r="A337" s="194" t="s">
        <v>907</v>
      </c>
      <c r="B337" s="173" t="s">
        <v>908</v>
      </c>
      <c r="C337" s="72" t="s">
        <v>909</v>
      </c>
      <c r="D337" s="71"/>
      <c r="E337" s="58"/>
      <c r="F337" s="280"/>
    </row>
    <row r="338" spans="1:7" x14ac:dyDescent="0.2">
      <c r="A338" s="60"/>
      <c r="B338" s="60"/>
      <c r="C338" s="72"/>
      <c r="D338" s="71" t="s">
        <v>61</v>
      </c>
      <c r="E338" s="68">
        <v>12</v>
      </c>
      <c r="F338" s="279"/>
      <c r="G338" s="200">
        <f>ROUND(E338*F338,2)</f>
        <v>0</v>
      </c>
    </row>
    <row r="339" spans="1:7" x14ac:dyDescent="0.2">
      <c r="A339" s="60"/>
      <c r="B339" s="60"/>
      <c r="C339" s="72"/>
      <c r="D339" s="71"/>
      <c r="F339" s="279"/>
    </row>
    <row r="340" spans="1:7" ht="29.25" customHeight="1" x14ac:dyDescent="0.2">
      <c r="A340" s="194" t="s">
        <v>910</v>
      </c>
      <c r="B340" s="194" t="s">
        <v>911</v>
      </c>
      <c r="C340" s="72" t="s">
        <v>912</v>
      </c>
      <c r="D340" s="71" t="s">
        <v>43</v>
      </c>
      <c r="E340" s="68">
        <v>1</v>
      </c>
      <c r="F340" s="279"/>
      <c r="G340" s="200">
        <f>ROUND(E340*F340,2)</f>
        <v>0</v>
      </c>
    </row>
    <row r="341" spans="1:7" x14ac:dyDescent="0.2">
      <c r="A341" s="60"/>
      <c r="B341" s="60"/>
      <c r="C341" s="72"/>
      <c r="D341" s="71"/>
      <c r="F341" s="279"/>
    </row>
    <row r="342" spans="1:7" ht="50.25" customHeight="1" x14ac:dyDescent="0.2">
      <c r="A342" s="194" t="s">
        <v>913</v>
      </c>
      <c r="B342" s="194" t="s">
        <v>914</v>
      </c>
      <c r="C342" s="178" t="s">
        <v>915</v>
      </c>
      <c r="D342" s="194"/>
      <c r="E342" s="194"/>
      <c r="F342" s="281"/>
      <c r="G342" s="167"/>
    </row>
    <row r="343" spans="1:7" x14ac:dyDescent="0.2">
      <c r="A343" s="60"/>
      <c r="B343" s="60"/>
      <c r="C343" s="69"/>
      <c r="D343" s="71" t="s">
        <v>43</v>
      </c>
      <c r="E343" s="80">
        <v>27</v>
      </c>
      <c r="F343" s="282"/>
      <c r="G343" s="200">
        <f>ROUND(E343*F343,2)</f>
        <v>0</v>
      </c>
    </row>
    <row r="344" spans="1:7" x14ac:dyDescent="0.2">
      <c r="A344" s="60"/>
      <c r="B344" s="60"/>
      <c r="C344" s="69"/>
      <c r="D344" s="70"/>
      <c r="E344" s="58"/>
      <c r="F344" s="280"/>
      <c r="G344" s="84"/>
    </row>
    <row r="345" spans="1:7" ht="50.25" customHeight="1" x14ac:dyDescent="0.2">
      <c r="A345" s="194" t="s">
        <v>916</v>
      </c>
      <c r="B345" s="194" t="s">
        <v>917</v>
      </c>
      <c r="C345" s="178" t="s">
        <v>918</v>
      </c>
      <c r="D345" s="194"/>
      <c r="E345" s="194"/>
      <c r="F345" s="281"/>
      <c r="G345" s="167"/>
    </row>
    <row r="346" spans="1:7" x14ac:dyDescent="0.2">
      <c r="A346" s="60"/>
      <c r="B346" s="60"/>
      <c r="C346" s="69"/>
      <c r="D346" s="71" t="s">
        <v>61</v>
      </c>
      <c r="E346" s="80">
        <v>140</v>
      </c>
      <c r="F346" s="282"/>
      <c r="G346" s="200">
        <f>ROUND(E346*F346,2)</f>
        <v>0</v>
      </c>
    </row>
    <row r="347" spans="1:7" x14ac:dyDescent="0.2">
      <c r="A347" s="60"/>
      <c r="B347" s="60"/>
      <c r="C347" s="69"/>
      <c r="D347" s="70"/>
      <c r="E347" s="58"/>
      <c r="F347" s="280"/>
      <c r="G347" s="84"/>
    </row>
    <row r="348" spans="1:7" ht="36" customHeight="1" x14ac:dyDescent="0.2">
      <c r="A348" s="194" t="s">
        <v>919</v>
      </c>
      <c r="B348" s="194" t="s">
        <v>920</v>
      </c>
      <c r="C348" s="178" t="s">
        <v>921</v>
      </c>
      <c r="D348" s="194"/>
      <c r="E348" s="194"/>
      <c r="F348" s="281"/>
      <c r="G348" s="167"/>
    </row>
    <row r="349" spans="1:7" x14ac:dyDescent="0.2">
      <c r="A349" s="60"/>
      <c r="B349" s="60"/>
      <c r="C349" s="69"/>
      <c r="D349" s="71" t="s">
        <v>43</v>
      </c>
      <c r="E349" s="80">
        <v>1</v>
      </c>
      <c r="F349" s="282"/>
      <c r="G349" s="200">
        <f>ROUND(E349*F349,2)</f>
        <v>0</v>
      </c>
    </row>
    <row r="350" spans="1:7" x14ac:dyDescent="0.2">
      <c r="A350" s="60"/>
      <c r="B350" s="60"/>
      <c r="C350" s="69"/>
      <c r="D350" s="70"/>
      <c r="E350" s="58"/>
      <c r="F350" s="280"/>
      <c r="G350" s="84"/>
    </row>
    <row r="351" spans="1:7" ht="37.5" customHeight="1" x14ac:dyDescent="0.2">
      <c r="A351" s="194" t="s">
        <v>922</v>
      </c>
      <c r="B351" s="194" t="s">
        <v>923</v>
      </c>
      <c r="C351" s="178" t="s">
        <v>984</v>
      </c>
      <c r="D351" s="194"/>
      <c r="E351" s="194"/>
      <c r="F351" s="281"/>
      <c r="G351" s="167"/>
    </row>
    <row r="352" spans="1:7" x14ac:dyDescent="0.2">
      <c r="A352" s="60"/>
      <c r="B352" s="60"/>
      <c r="C352" s="69"/>
      <c r="D352" s="71" t="s">
        <v>43</v>
      </c>
      <c r="E352" s="80">
        <v>1</v>
      </c>
      <c r="F352" s="282"/>
      <c r="G352" s="200">
        <f>ROUND(E352*F352,2)</f>
        <v>0</v>
      </c>
    </row>
    <row r="353" spans="1:7" x14ac:dyDescent="0.2">
      <c r="A353" s="60"/>
      <c r="B353" s="60"/>
      <c r="C353" s="69"/>
      <c r="D353" s="70"/>
      <c r="E353" s="58"/>
      <c r="F353" s="280"/>
      <c r="G353" s="84"/>
    </row>
    <row r="354" spans="1:7" x14ac:dyDescent="0.2">
      <c r="A354" s="60"/>
      <c r="B354" s="60"/>
      <c r="C354" s="69"/>
      <c r="D354" s="70"/>
      <c r="E354" s="58"/>
      <c r="F354" s="280"/>
      <c r="G354" s="84"/>
    </row>
    <row r="355" spans="1:7" x14ac:dyDescent="0.2">
      <c r="A355" s="60"/>
      <c r="B355" s="60"/>
      <c r="C355" s="69"/>
      <c r="D355" s="70" t="s">
        <v>444</v>
      </c>
      <c r="E355" s="58"/>
      <c r="F355" s="280"/>
      <c r="G355" s="84">
        <f>SUM(G248:G354)</f>
        <v>0</v>
      </c>
    </row>
    <row r="356" spans="1:7" x14ac:dyDescent="0.2">
      <c r="A356" s="60"/>
      <c r="B356" s="60"/>
      <c r="C356" s="72"/>
      <c r="D356" s="70"/>
      <c r="E356" s="58"/>
      <c r="F356" s="280"/>
    </row>
    <row r="357" spans="1:7" x14ac:dyDescent="0.2">
      <c r="A357" s="60"/>
      <c r="B357" s="60"/>
      <c r="C357" s="72"/>
      <c r="D357" s="70"/>
      <c r="E357" s="58"/>
      <c r="F357" s="280"/>
    </row>
    <row r="358" spans="1:7" x14ac:dyDescent="0.2">
      <c r="A358" s="60"/>
      <c r="B358" s="60" t="s">
        <v>475</v>
      </c>
      <c r="C358" s="72"/>
      <c r="D358" s="71"/>
      <c r="E358" s="58"/>
      <c r="F358" s="280"/>
    </row>
    <row r="359" spans="1:7" x14ac:dyDescent="0.2">
      <c r="A359" s="60"/>
      <c r="C359" s="72"/>
      <c r="D359" s="71"/>
      <c r="E359" s="58"/>
      <c r="F359" s="280"/>
    </row>
    <row r="360" spans="1:7" x14ac:dyDescent="0.2">
      <c r="A360" s="60" t="s">
        <v>447</v>
      </c>
      <c r="B360" s="60" t="s">
        <v>448</v>
      </c>
      <c r="C360" s="69" t="s">
        <v>449</v>
      </c>
      <c r="D360" s="70" t="s">
        <v>450</v>
      </c>
      <c r="E360" s="58" t="s">
        <v>451</v>
      </c>
      <c r="F360" s="280" t="s">
        <v>452</v>
      </c>
      <c r="G360" s="84" t="s">
        <v>453</v>
      </c>
    </row>
    <row r="361" spans="1:7" x14ac:dyDescent="0.2">
      <c r="A361" s="60"/>
      <c r="C361" s="72"/>
      <c r="D361" s="71"/>
      <c r="E361" s="58"/>
      <c r="F361" s="280"/>
    </row>
    <row r="362" spans="1:7" ht="23.25" customHeight="1" x14ac:dyDescent="0.2">
      <c r="A362" s="194" t="s">
        <v>454</v>
      </c>
      <c r="B362" s="194" t="s">
        <v>479</v>
      </c>
      <c r="C362" s="72" t="s">
        <v>925</v>
      </c>
      <c r="D362" s="71"/>
      <c r="E362" s="58"/>
      <c r="F362" s="280"/>
    </row>
    <row r="363" spans="1:7" ht="22.5" customHeight="1" x14ac:dyDescent="0.2">
      <c r="A363" s="60"/>
      <c r="C363" s="72" t="s">
        <v>926</v>
      </c>
      <c r="D363" s="71"/>
      <c r="E363" s="58"/>
      <c r="F363" s="280"/>
    </row>
    <row r="364" spans="1:7" x14ac:dyDescent="0.2">
      <c r="A364" s="60"/>
      <c r="C364" s="72"/>
      <c r="D364" s="71" t="s">
        <v>43</v>
      </c>
      <c r="E364" s="68">
        <v>1</v>
      </c>
      <c r="F364" s="279"/>
      <c r="G364" s="200">
        <f>ROUND(E364*F364,2)</f>
        <v>0</v>
      </c>
    </row>
    <row r="365" spans="1:7" x14ac:dyDescent="0.2">
      <c r="A365" s="60"/>
      <c r="C365" s="72"/>
      <c r="D365" s="71"/>
      <c r="E365" s="58"/>
      <c r="F365" s="59"/>
    </row>
    <row r="366" spans="1:7" ht="22.5" customHeight="1" x14ac:dyDescent="0.2">
      <c r="A366" s="194" t="s">
        <v>466</v>
      </c>
      <c r="B366" s="194" t="s">
        <v>362</v>
      </c>
      <c r="C366" s="72" t="s">
        <v>476</v>
      </c>
      <c r="D366" s="71"/>
      <c r="E366" s="58"/>
      <c r="F366" s="59"/>
    </row>
    <row r="367" spans="1:7" x14ac:dyDescent="0.2">
      <c r="A367" s="60"/>
      <c r="C367" s="72"/>
      <c r="D367" s="71" t="s">
        <v>365</v>
      </c>
      <c r="E367" s="68">
        <v>4</v>
      </c>
      <c r="F367" s="74">
        <v>50</v>
      </c>
      <c r="G367" s="200">
        <f>ROUND(E367*F367,2)</f>
        <v>200</v>
      </c>
    </row>
    <row r="368" spans="1:7" x14ac:dyDescent="0.2">
      <c r="A368" s="60"/>
      <c r="C368" s="72"/>
      <c r="D368" s="71"/>
      <c r="E368" s="58"/>
      <c r="F368" s="59"/>
    </row>
    <row r="369" spans="1:7" x14ac:dyDescent="0.2">
      <c r="A369" s="60"/>
      <c r="C369" s="72"/>
      <c r="D369" s="71"/>
    </row>
    <row r="370" spans="1:7" x14ac:dyDescent="0.2">
      <c r="A370" s="60"/>
      <c r="C370" s="72"/>
      <c r="D370" s="71"/>
    </row>
    <row r="371" spans="1:7" x14ac:dyDescent="0.2">
      <c r="A371" s="60"/>
      <c r="C371" s="72"/>
      <c r="D371" s="70" t="s">
        <v>444</v>
      </c>
      <c r="E371" s="58"/>
      <c r="F371" s="59"/>
      <c r="G371" s="84">
        <f>SUM(G362:G369)</f>
        <v>200</v>
      </c>
    </row>
    <row r="372" spans="1:7" x14ac:dyDescent="0.2">
      <c r="A372" s="60"/>
      <c r="C372" s="72"/>
      <c r="D372" s="71"/>
      <c r="E372" s="58"/>
      <c r="F372" s="59"/>
    </row>
    <row r="373" spans="1:7" x14ac:dyDescent="0.2">
      <c r="A373" s="60"/>
      <c r="C373" s="72"/>
      <c r="D373" s="71"/>
      <c r="E373" s="58"/>
      <c r="F373" s="59"/>
    </row>
    <row r="374" spans="1:7" x14ac:dyDescent="0.2">
      <c r="A374" s="60"/>
      <c r="C374" s="72"/>
      <c r="D374" s="71"/>
      <c r="E374" s="58"/>
      <c r="F374" s="59"/>
    </row>
    <row r="375" spans="1:7" x14ac:dyDescent="0.2">
      <c r="A375" s="60"/>
      <c r="C375" s="72"/>
      <c r="D375" s="71"/>
      <c r="E375" s="58"/>
      <c r="F375" s="59"/>
    </row>
    <row r="376" spans="1:7" x14ac:dyDescent="0.2">
      <c r="A376" s="60"/>
      <c r="C376" s="72"/>
      <c r="D376" s="71"/>
      <c r="E376" s="58"/>
      <c r="F376" s="59"/>
    </row>
    <row r="377" spans="1:7" x14ac:dyDescent="0.2">
      <c r="A377" s="60"/>
      <c r="C377" s="72"/>
      <c r="D377" s="71"/>
      <c r="E377" s="58"/>
      <c r="F377" s="59"/>
    </row>
    <row r="378" spans="1:7" x14ac:dyDescent="0.2">
      <c r="A378" s="60"/>
      <c r="C378" s="72"/>
      <c r="D378" s="71"/>
      <c r="E378" s="58"/>
      <c r="F378" s="59"/>
    </row>
    <row r="379" spans="1:7" x14ac:dyDescent="0.2">
      <c r="A379" s="60"/>
      <c r="C379" s="72"/>
      <c r="D379" s="71"/>
      <c r="E379" s="58"/>
      <c r="F379" s="59"/>
    </row>
    <row r="380" spans="1:7" x14ac:dyDescent="0.2">
      <c r="A380" s="60"/>
      <c r="C380" s="72"/>
      <c r="D380" s="71"/>
      <c r="E380" s="58"/>
      <c r="F380" s="59"/>
    </row>
    <row r="381" spans="1:7" x14ac:dyDescent="0.2">
      <c r="A381" s="60"/>
      <c r="C381" s="72"/>
      <c r="D381" s="71"/>
      <c r="E381" s="58"/>
      <c r="F381" s="59"/>
    </row>
    <row r="382" spans="1:7" x14ac:dyDescent="0.2">
      <c r="A382" s="60"/>
      <c r="C382" s="72"/>
      <c r="D382" s="71"/>
      <c r="E382" s="58"/>
      <c r="F382" s="59"/>
    </row>
    <row r="383" spans="1:7" x14ac:dyDescent="0.2">
      <c r="A383" s="60"/>
      <c r="C383" s="72"/>
      <c r="D383" s="71"/>
      <c r="E383" s="58"/>
      <c r="F383" s="59"/>
    </row>
    <row r="384" spans="1:7" x14ac:dyDescent="0.2">
      <c r="A384" s="60"/>
      <c r="C384" s="72"/>
      <c r="D384" s="71"/>
      <c r="E384" s="58"/>
      <c r="F384" s="59"/>
    </row>
    <row r="385" spans="1:6" x14ac:dyDescent="0.2">
      <c r="A385" s="60"/>
      <c r="C385" s="72"/>
      <c r="D385" s="71"/>
      <c r="E385" s="58"/>
      <c r="F385" s="59"/>
    </row>
    <row r="386" spans="1:6" x14ac:dyDescent="0.2">
      <c r="A386" s="60"/>
      <c r="C386" s="72"/>
      <c r="D386" s="71"/>
      <c r="E386" s="58"/>
      <c r="F386" s="59"/>
    </row>
    <row r="387" spans="1:6" x14ac:dyDescent="0.2">
      <c r="A387" s="60"/>
      <c r="C387" s="72"/>
      <c r="D387" s="71"/>
      <c r="E387" s="58"/>
      <c r="F387" s="59"/>
    </row>
    <row r="388" spans="1:6" x14ac:dyDescent="0.2">
      <c r="A388" s="60"/>
      <c r="C388" s="72"/>
      <c r="D388" s="71"/>
      <c r="E388" s="58"/>
      <c r="F388" s="59"/>
    </row>
    <row r="389" spans="1:6" x14ac:dyDescent="0.2">
      <c r="A389" s="60"/>
      <c r="C389" s="72"/>
      <c r="D389" s="71"/>
      <c r="E389" s="58"/>
      <c r="F389" s="59"/>
    </row>
    <row r="390" spans="1:6" x14ac:dyDescent="0.2">
      <c r="A390" s="60"/>
      <c r="C390" s="72"/>
      <c r="D390" s="71"/>
      <c r="E390" s="58"/>
      <c r="F390" s="59"/>
    </row>
    <row r="391" spans="1:6" x14ac:dyDescent="0.2">
      <c r="A391" s="60"/>
      <c r="C391" s="72"/>
      <c r="D391" s="71"/>
      <c r="E391" s="58"/>
      <c r="F391" s="59"/>
    </row>
    <row r="392" spans="1:6" x14ac:dyDescent="0.2">
      <c r="A392" s="60"/>
      <c r="C392" s="72"/>
      <c r="D392" s="71"/>
      <c r="E392" s="58"/>
      <c r="F392" s="59"/>
    </row>
    <row r="393" spans="1:6" x14ac:dyDescent="0.2">
      <c r="A393" s="60"/>
      <c r="C393" s="72"/>
      <c r="D393" s="71"/>
      <c r="E393" s="58"/>
      <c r="F393" s="59"/>
    </row>
    <row r="394" spans="1:6" x14ac:dyDescent="0.2">
      <c r="C394" s="72"/>
      <c r="D394" s="196"/>
      <c r="E394" s="58"/>
      <c r="F394" s="59"/>
    </row>
    <row r="395" spans="1:6" x14ac:dyDescent="0.2">
      <c r="A395" s="194" t="s">
        <v>482</v>
      </c>
      <c r="C395" s="72"/>
      <c r="D395" s="196"/>
      <c r="E395" s="58"/>
      <c r="F395" s="59"/>
    </row>
    <row r="396" spans="1:6" x14ac:dyDescent="0.2">
      <c r="A396" s="194" t="s">
        <v>482</v>
      </c>
      <c r="C396" s="72"/>
      <c r="D396" s="76"/>
    </row>
    <row r="397" spans="1:6" x14ac:dyDescent="0.2">
      <c r="A397" s="60"/>
      <c r="C397" s="72"/>
      <c r="D397" s="196"/>
      <c r="E397" s="58"/>
      <c r="F397" s="59"/>
    </row>
    <row r="398" spans="1:6" x14ac:dyDescent="0.2">
      <c r="D398" s="67"/>
      <c r="E398" s="58"/>
      <c r="F398" s="59"/>
    </row>
    <row r="399" spans="1:6" x14ac:dyDescent="0.2">
      <c r="D399" s="67"/>
      <c r="E399" s="58"/>
      <c r="F399" s="59"/>
    </row>
    <row r="400" spans="1:6" x14ac:dyDescent="0.2">
      <c r="D400" s="67"/>
      <c r="E400" s="58"/>
      <c r="F400" s="59"/>
    </row>
    <row r="401" spans="4:6" x14ac:dyDescent="0.2">
      <c r="D401" s="67"/>
      <c r="E401" s="58"/>
      <c r="F401" s="59"/>
    </row>
    <row r="402" spans="4:6" x14ac:dyDescent="0.2">
      <c r="D402" s="67"/>
      <c r="E402" s="58"/>
      <c r="F402" s="59"/>
    </row>
    <row r="403" spans="4:6" x14ac:dyDescent="0.2">
      <c r="D403" s="67"/>
      <c r="E403" s="58"/>
      <c r="F403" s="59"/>
    </row>
  </sheetData>
  <sheetProtection algorithmName="SHA-512" hashValue="E90O9wijg04A9jJ2qllHiUHnlD0u/k6GjsE9qOLQaaWlqCwAXpmRTgRbrf4HgR8Cz0SL2hDSxea5Z0EiMcghTw==" saltValue="T73OTx8tbvbbLDvw1/Qblw==" spinCount="100000" sheet="1" objects="1" scenarios="1"/>
  <mergeCells count="7">
    <mergeCell ref="B283:D283"/>
    <mergeCell ref="C2:E2"/>
    <mergeCell ref="C4:E4"/>
    <mergeCell ref="C7:E7"/>
    <mergeCell ref="C8:E8"/>
    <mergeCell ref="C10:E10"/>
    <mergeCell ref="C12:E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10"/>
  <sheetViews>
    <sheetView topLeftCell="A261" zoomScaleNormal="100" workbookViewId="0">
      <selection activeCell="Q291" sqref="Q291"/>
    </sheetView>
  </sheetViews>
  <sheetFormatPr defaultRowHeight="12.75" x14ac:dyDescent="0.2"/>
  <cols>
    <col min="1" max="1" width="6.28515625" style="194" customWidth="1"/>
    <col min="2" max="2" width="8.42578125" style="194" customWidth="1"/>
    <col min="3" max="3" width="31.140625" style="57" customWidth="1"/>
    <col min="4" max="4" width="10.5703125" style="193" customWidth="1"/>
    <col min="5" max="5" width="9.140625" style="68" customWidth="1"/>
    <col min="6" max="6" width="8.5703125" style="74" customWidth="1"/>
    <col min="7" max="7" width="10.85546875" style="77" customWidth="1"/>
    <col min="8" max="16384" width="9.140625" style="56"/>
  </cols>
  <sheetData>
    <row r="1" spans="1:7" x14ac:dyDescent="0.2">
      <c r="A1" s="194" t="s">
        <v>431</v>
      </c>
      <c r="D1" s="196"/>
      <c r="E1" s="58"/>
      <c r="F1" s="59"/>
    </row>
    <row r="2" spans="1:7" ht="12.75" customHeight="1" x14ac:dyDescent="0.2">
      <c r="C2" s="302" t="s">
        <v>743</v>
      </c>
      <c r="D2" s="303"/>
      <c r="E2" s="303"/>
    </row>
    <row r="3" spans="1:7" x14ac:dyDescent="0.2">
      <c r="D3" s="195"/>
    </row>
    <row r="4" spans="1:7" ht="12.75" customHeight="1" x14ac:dyDescent="0.2">
      <c r="C4" s="302" t="s">
        <v>744</v>
      </c>
      <c r="D4" s="303"/>
      <c r="E4" s="303"/>
    </row>
    <row r="5" spans="1:7" x14ac:dyDescent="0.2">
      <c r="D5" s="195"/>
    </row>
    <row r="6" spans="1:7" x14ac:dyDescent="0.2">
      <c r="D6" s="195"/>
    </row>
    <row r="7" spans="1:7" ht="12.75" customHeight="1" x14ac:dyDescent="0.2">
      <c r="C7" s="302" t="s">
        <v>745</v>
      </c>
      <c r="D7" s="303"/>
      <c r="E7" s="303"/>
    </row>
    <row r="8" spans="1:7" x14ac:dyDescent="0.2">
      <c r="C8" s="304" t="s">
        <v>927</v>
      </c>
      <c r="D8" s="303"/>
      <c r="E8" s="303"/>
    </row>
    <row r="9" spans="1:7" x14ac:dyDescent="0.2">
      <c r="D9" s="196"/>
      <c r="E9" s="58"/>
      <c r="F9" s="59"/>
    </row>
    <row r="10" spans="1:7" x14ac:dyDescent="0.2">
      <c r="C10" s="305" t="s">
        <v>928</v>
      </c>
      <c r="D10" s="303"/>
      <c r="E10" s="303"/>
      <c r="F10" s="59"/>
    </row>
    <row r="11" spans="1:7" x14ac:dyDescent="0.2">
      <c r="D11" s="196"/>
      <c r="E11" s="58"/>
      <c r="F11" s="59"/>
    </row>
    <row r="12" spans="1:7" x14ac:dyDescent="0.2">
      <c r="C12" s="305" t="s">
        <v>748</v>
      </c>
      <c r="D12" s="303"/>
      <c r="E12" s="303"/>
      <c r="F12" s="59"/>
    </row>
    <row r="13" spans="1:7" x14ac:dyDescent="0.2">
      <c r="D13" s="196"/>
      <c r="E13" s="58"/>
      <c r="F13" s="59"/>
    </row>
    <row r="14" spans="1:7" x14ac:dyDescent="0.2">
      <c r="A14" s="60" t="s">
        <v>439</v>
      </c>
      <c r="D14" s="196"/>
      <c r="E14" s="58"/>
      <c r="F14" s="59"/>
    </row>
    <row r="15" spans="1:7" x14ac:dyDescent="0.2">
      <c r="A15" s="60"/>
      <c r="D15" s="196"/>
      <c r="E15" s="58"/>
      <c r="F15" s="59"/>
    </row>
    <row r="16" spans="1:7" x14ac:dyDescent="0.2">
      <c r="A16" s="194" t="s">
        <v>440</v>
      </c>
      <c r="D16" s="196"/>
      <c r="E16" s="58"/>
      <c r="F16" s="59"/>
      <c r="G16" s="84">
        <f>G61</f>
        <v>0</v>
      </c>
    </row>
    <row r="17" spans="1:7" x14ac:dyDescent="0.2">
      <c r="D17" s="196"/>
      <c r="E17" s="58"/>
      <c r="F17" s="59"/>
      <c r="G17" s="84"/>
    </row>
    <row r="18" spans="1:7" x14ac:dyDescent="0.2">
      <c r="A18" s="194" t="s">
        <v>750</v>
      </c>
      <c r="D18" s="196"/>
      <c r="E18" s="58"/>
      <c r="F18" s="59"/>
      <c r="G18" s="84"/>
    </row>
    <row r="19" spans="1:7" x14ac:dyDescent="0.2">
      <c r="D19" s="196"/>
      <c r="E19" s="58"/>
      <c r="F19" s="59"/>
      <c r="G19" s="84"/>
    </row>
    <row r="20" spans="1:7" x14ac:dyDescent="0.2">
      <c r="A20" s="194" t="s">
        <v>751</v>
      </c>
      <c r="D20" s="196"/>
      <c r="E20" s="58"/>
      <c r="F20" s="59"/>
      <c r="G20" s="84">
        <f>G77</f>
        <v>0</v>
      </c>
    </row>
    <row r="21" spans="1:7" x14ac:dyDescent="0.2">
      <c r="D21" s="196"/>
      <c r="E21" s="58"/>
      <c r="F21" s="59"/>
      <c r="G21" s="84"/>
    </row>
    <row r="22" spans="1:7" x14ac:dyDescent="0.2">
      <c r="A22" s="60" t="s">
        <v>486</v>
      </c>
      <c r="D22" s="196"/>
      <c r="E22" s="58"/>
      <c r="F22" s="59"/>
      <c r="G22" s="84"/>
    </row>
    <row r="23" spans="1:7" x14ac:dyDescent="0.2">
      <c r="A23" s="60"/>
      <c r="D23" s="196"/>
      <c r="E23" s="58"/>
      <c r="F23" s="59"/>
      <c r="G23" s="84"/>
    </row>
    <row r="24" spans="1:7" x14ac:dyDescent="0.2">
      <c r="A24" s="194" t="s">
        <v>487</v>
      </c>
      <c r="D24" s="196"/>
      <c r="E24" s="58"/>
      <c r="F24" s="59"/>
      <c r="G24" s="84">
        <f>G101</f>
        <v>0</v>
      </c>
    </row>
    <row r="25" spans="1:7" x14ac:dyDescent="0.2">
      <c r="D25" s="196"/>
      <c r="E25" s="58"/>
      <c r="F25" s="59"/>
      <c r="G25" s="84"/>
    </row>
    <row r="26" spans="1:7" x14ac:dyDescent="0.2">
      <c r="A26" s="194" t="s">
        <v>489</v>
      </c>
      <c r="D26" s="196"/>
      <c r="E26" s="58"/>
      <c r="F26" s="59"/>
      <c r="G26" s="84">
        <f>G126</f>
        <v>0</v>
      </c>
    </row>
    <row r="27" spans="1:7" x14ac:dyDescent="0.2">
      <c r="D27" s="196"/>
      <c r="E27" s="58"/>
      <c r="F27" s="59"/>
      <c r="G27" s="84"/>
    </row>
    <row r="28" spans="1:7" x14ac:dyDescent="0.2">
      <c r="A28" s="194" t="s">
        <v>490</v>
      </c>
      <c r="D28" s="196"/>
      <c r="E28" s="58"/>
      <c r="F28" s="59"/>
      <c r="G28" s="84">
        <f>G141</f>
        <v>0</v>
      </c>
    </row>
    <row r="29" spans="1:7" x14ac:dyDescent="0.2">
      <c r="D29" s="196"/>
      <c r="E29" s="58"/>
      <c r="F29" s="59"/>
      <c r="G29" s="84"/>
    </row>
    <row r="30" spans="1:7" x14ac:dyDescent="0.2">
      <c r="A30" s="194" t="s">
        <v>491</v>
      </c>
      <c r="D30" s="196"/>
      <c r="E30" s="58"/>
      <c r="F30" s="59"/>
      <c r="G30" s="84"/>
    </row>
    <row r="31" spans="1:7" x14ac:dyDescent="0.2">
      <c r="A31" s="194" t="s">
        <v>492</v>
      </c>
      <c r="D31" s="196"/>
      <c r="E31" s="58"/>
      <c r="F31" s="59"/>
      <c r="G31" s="84">
        <f>G153</f>
        <v>0</v>
      </c>
    </row>
    <row r="32" spans="1:7" x14ac:dyDescent="0.2">
      <c r="D32" s="196"/>
      <c r="E32" s="58"/>
      <c r="F32" s="59"/>
      <c r="G32" s="84"/>
    </row>
    <row r="33" spans="1:7" x14ac:dyDescent="0.2">
      <c r="A33" s="60" t="s">
        <v>442</v>
      </c>
      <c r="D33" s="196"/>
      <c r="E33" s="58"/>
      <c r="F33" s="59"/>
      <c r="G33" s="84"/>
    </row>
    <row r="34" spans="1:7" x14ac:dyDescent="0.2">
      <c r="A34" s="60"/>
      <c r="D34" s="196"/>
      <c r="E34" s="58"/>
      <c r="F34" s="59"/>
      <c r="G34" s="84"/>
    </row>
    <row r="35" spans="1:7" x14ac:dyDescent="0.2">
      <c r="A35" s="194" t="s">
        <v>752</v>
      </c>
      <c r="D35" s="196"/>
      <c r="E35" s="58"/>
      <c r="F35" s="59"/>
      <c r="G35" s="84">
        <f>G177</f>
        <v>0</v>
      </c>
    </row>
    <row r="36" spans="1:7" x14ac:dyDescent="0.2">
      <c r="A36" s="60"/>
      <c r="D36" s="196"/>
      <c r="E36" s="58"/>
      <c r="F36" s="59"/>
      <c r="G36" s="84"/>
    </row>
    <row r="37" spans="1:7" x14ac:dyDescent="0.2">
      <c r="A37" s="194" t="s">
        <v>753</v>
      </c>
      <c r="D37" s="196"/>
      <c r="E37" s="58"/>
      <c r="F37" s="59"/>
      <c r="G37" s="84">
        <f>G202</f>
        <v>0</v>
      </c>
    </row>
    <row r="38" spans="1:7" x14ac:dyDescent="0.2">
      <c r="D38" s="196"/>
      <c r="E38" s="58"/>
      <c r="F38" s="59"/>
      <c r="G38" s="84"/>
    </row>
    <row r="39" spans="1:7" x14ac:dyDescent="0.2">
      <c r="A39" s="194" t="s">
        <v>754</v>
      </c>
      <c r="D39" s="196"/>
      <c r="E39" s="58"/>
      <c r="F39" s="59"/>
      <c r="G39" s="84">
        <f>G262</f>
        <v>0</v>
      </c>
    </row>
    <row r="40" spans="1:7" x14ac:dyDescent="0.2">
      <c r="D40" s="196"/>
      <c r="E40" s="58"/>
      <c r="F40" s="59"/>
      <c r="G40" s="84"/>
    </row>
    <row r="41" spans="1:7" x14ac:dyDescent="0.2">
      <c r="A41" s="194" t="s">
        <v>443</v>
      </c>
      <c r="D41" s="196"/>
      <c r="E41" s="58"/>
      <c r="F41" s="59"/>
      <c r="G41" s="84">
        <f>G278</f>
        <v>200</v>
      </c>
    </row>
    <row r="42" spans="1:7" x14ac:dyDescent="0.2">
      <c r="D42" s="196"/>
      <c r="E42" s="58"/>
      <c r="F42" s="59"/>
    </row>
    <row r="43" spans="1:7" x14ac:dyDescent="0.2">
      <c r="A43" s="61"/>
      <c r="B43" s="61"/>
      <c r="C43" s="62"/>
      <c r="D43" s="63"/>
      <c r="E43" s="64"/>
      <c r="F43" s="65"/>
      <c r="G43" s="78"/>
    </row>
    <row r="44" spans="1:7" x14ac:dyDescent="0.2">
      <c r="C44" s="66"/>
      <c r="D44" s="67"/>
      <c r="E44" s="58"/>
      <c r="F44" s="59"/>
    </row>
    <row r="45" spans="1:7" x14ac:dyDescent="0.2">
      <c r="C45" s="66"/>
      <c r="D45" s="67" t="s">
        <v>445</v>
      </c>
      <c r="E45" s="58"/>
      <c r="F45" s="59"/>
      <c r="G45" s="84">
        <f>SUM(G16:G42)</f>
        <v>200</v>
      </c>
    </row>
    <row r="46" spans="1:7" x14ac:dyDescent="0.2">
      <c r="C46" s="66"/>
      <c r="D46" s="67"/>
      <c r="E46" s="58"/>
      <c r="F46" s="59"/>
    </row>
    <row r="47" spans="1:7" x14ac:dyDescent="0.2">
      <c r="A47" s="60"/>
      <c r="C47" s="66"/>
      <c r="D47" s="67"/>
      <c r="E47" s="58"/>
      <c r="F47" s="59"/>
    </row>
    <row r="48" spans="1:7" x14ac:dyDescent="0.2">
      <c r="A48" s="60"/>
      <c r="B48" s="60"/>
      <c r="C48" s="66"/>
      <c r="D48" s="67"/>
      <c r="E48" s="58"/>
      <c r="F48" s="59"/>
      <c r="G48" s="84"/>
    </row>
    <row r="49" spans="1:7" x14ac:dyDescent="0.2">
      <c r="A49" s="60"/>
      <c r="B49" s="60"/>
      <c r="C49" s="66"/>
      <c r="D49" s="67"/>
      <c r="E49" s="58"/>
      <c r="F49" s="59"/>
      <c r="G49" s="84"/>
    </row>
    <row r="50" spans="1:7" x14ac:dyDescent="0.2">
      <c r="A50" s="60"/>
      <c r="B50" s="60" t="s">
        <v>439</v>
      </c>
      <c r="C50" s="66"/>
      <c r="D50" s="67"/>
      <c r="E50" s="58"/>
      <c r="F50" s="59"/>
      <c r="G50" s="84"/>
    </row>
    <row r="51" spans="1:7" x14ac:dyDescent="0.2">
      <c r="A51" s="60"/>
      <c r="B51" s="60"/>
      <c r="C51" s="66"/>
      <c r="D51" s="67"/>
      <c r="E51" s="58"/>
      <c r="F51" s="59"/>
      <c r="G51" s="84"/>
    </row>
    <row r="52" spans="1:7" x14ac:dyDescent="0.2">
      <c r="A52" s="60"/>
      <c r="B52" s="60" t="s">
        <v>446</v>
      </c>
      <c r="C52" s="66"/>
      <c r="D52" s="67"/>
      <c r="E52" s="58"/>
      <c r="F52" s="59"/>
      <c r="G52" s="84"/>
    </row>
    <row r="53" spans="1:7" x14ac:dyDescent="0.2">
      <c r="A53" s="60"/>
      <c r="B53" s="60"/>
      <c r="C53" s="66"/>
      <c r="D53" s="67"/>
      <c r="E53" s="58"/>
      <c r="F53" s="59"/>
      <c r="G53" s="84"/>
    </row>
    <row r="54" spans="1:7" x14ac:dyDescent="0.2">
      <c r="A54" s="60" t="s">
        <v>447</v>
      </c>
      <c r="B54" s="60" t="s">
        <v>448</v>
      </c>
      <c r="C54" s="69" t="s">
        <v>449</v>
      </c>
      <c r="D54" s="70" t="s">
        <v>450</v>
      </c>
      <c r="E54" s="58" t="s">
        <v>451</v>
      </c>
      <c r="F54" s="59" t="s">
        <v>452</v>
      </c>
      <c r="G54" s="84" t="s">
        <v>453</v>
      </c>
    </row>
    <row r="55" spans="1:7" x14ac:dyDescent="0.2">
      <c r="A55" s="60"/>
      <c r="B55" s="60"/>
      <c r="C55" s="69"/>
      <c r="D55" s="196"/>
      <c r="E55" s="58"/>
      <c r="F55" s="59"/>
      <c r="G55" s="84"/>
    </row>
    <row r="56" spans="1:7" ht="46.5" customHeight="1" x14ac:dyDescent="0.2">
      <c r="A56" s="194" t="s">
        <v>454</v>
      </c>
      <c r="B56" s="194" t="s">
        <v>30</v>
      </c>
      <c r="C56" s="72" t="s">
        <v>755</v>
      </c>
      <c r="D56" s="196"/>
      <c r="E56" s="58"/>
      <c r="F56" s="59"/>
      <c r="G56" s="84"/>
    </row>
    <row r="57" spans="1:7" ht="32.25" customHeight="1" x14ac:dyDescent="0.2">
      <c r="A57" s="60"/>
      <c r="B57" s="60"/>
      <c r="C57" s="72" t="s">
        <v>756</v>
      </c>
      <c r="D57" s="196"/>
      <c r="E57" s="58"/>
      <c r="F57" s="59"/>
      <c r="G57" s="84"/>
    </row>
    <row r="58" spans="1:7" x14ac:dyDescent="0.2">
      <c r="A58" s="60"/>
      <c r="B58" s="60"/>
      <c r="D58" s="196"/>
      <c r="E58" s="58"/>
      <c r="F58" s="59"/>
      <c r="G58" s="84"/>
    </row>
    <row r="59" spans="1:7" x14ac:dyDescent="0.2">
      <c r="A59" s="60"/>
      <c r="B59" s="60"/>
      <c r="C59" s="69"/>
      <c r="D59" s="71" t="s">
        <v>459</v>
      </c>
      <c r="E59" s="74">
        <v>0.56000000000000005</v>
      </c>
      <c r="F59" s="279"/>
      <c r="G59" s="200">
        <f>ROUND(E59*F59,2)</f>
        <v>0</v>
      </c>
    </row>
    <row r="60" spans="1:7" x14ac:dyDescent="0.2">
      <c r="A60" s="60"/>
      <c r="B60" s="60"/>
      <c r="C60" s="69"/>
      <c r="D60" s="71"/>
      <c r="E60" s="58"/>
      <c r="F60" s="280"/>
      <c r="G60" s="84"/>
    </row>
    <row r="61" spans="1:7" x14ac:dyDescent="0.2">
      <c r="A61" s="60"/>
      <c r="B61" s="60"/>
      <c r="C61" s="72"/>
      <c r="D61" s="70" t="s">
        <v>444</v>
      </c>
      <c r="E61" s="58"/>
      <c r="F61" s="280"/>
      <c r="G61" s="84">
        <f>SUM(G59:G60)</f>
        <v>0</v>
      </c>
    </row>
    <row r="62" spans="1:7" x14ac:dyDescent="0.2">
      <c r="A62" s="60"/>
      <c r="B62" s="60"/>
      <c r="C62" s="72"/>
      <c r="D62" s="67"/>
      <c r="E62" s="58"/>
      <c r="F62" s="280"/>
      <c r="G62" s="84"/>
    </row>
    <row r="63" spans="1:7" x14ac:dyDescent="0.2">
      <c r="A63" s="60"/>
      <c r="B63" s="60"/>
      <c r="C63" s="69"/>
      <c r="D63" s="70"/>
      <c r="E63" s="58"/>
      <c r="F63" s="280"/>
      <c r="G63" s="84"/>
    </row>
    <row r="64" spans="1:7" x14ac:dyDescent="0.2">
      <c r="A64" s="73"/>
      <c r="B64" s="60"/>
      <c r="C64" s="66"/>
      <c r="D64" s="67"/>
      <c r="E64" s="58"/>
      <c r="F64" s="280"/>
    </row>
    <row r="65" spans="1:7" x14ac:dyDescent="0.2">
      <c r="A65" s="60"/>
      <c r="B65" s="60" t="s">
        <v>764</v>
      </c>
      <c r="D65" s="196"/>
      <c r="E65" s="58"/>
      <c r="F65" s="280"/>
    </row>
    <row r="66" spans="1:7" x14ac:dyDescent="0.2">
      <c r="A66" s="60"/>
      <c r="B66" s="60"/>
      <c r="D66" s="196"/>
      <c r="E66" s="58"/>
      <c r="F66" s="280"/>
    </row>
    <row r="67" spans="1:7" x14ac:dyDescent="0.2">
      <c r="A67" s="60"/>
      <c r="B67" s="60" t="s">
        <v>765</v>
      </c>
      <c r="D67" s="196"/>
      <c r="E67" s="58"/>
      <c r="F67" s="280"/>
    </row>
    <row r="68" spans="1:7" x14ac:dyDescent="0.2">
      <c r="A68" s="60"/>
      <c r="B68" s="60"/>
      <c r="D68" s="196"/>
      <c r="E68" s="58"/>
      <c r="F68" s="280"/>
    </row>
    <row r="69" spans="1:7" x14ac:dyDescent="0.2">
      <c r="A69" s="60" t="s">
        <v>447</v>
      </c>
      <c r="B69" s="60" t="s">
        <v>448</v>
      </c>
      <c r="C69" s="69" t="s">
        <v>449</v>
      </c>
      <c r="D69" s="70" t="s">
        <v>450</v>
      </c>
      <c r="E69" s="58" t="s">
        <v>451</v>
      </c>
      <c r="F69" s="280" t="s">
        <v>452</v>
      </c>
      <c r="G69" s="84" t="s">
        <v>453</v>
      </c>
    </row>
    <row r="70" spans="1:7" x14ac:dyDescent="0.2">
      <c r="A70" s="60" t="s">
        <v>482</v>
      </c>
      <c r="C70" s="72"/>
      <c r="D70" s="196"/>
      <c r="E70" s="58"/>
      <c r="F70" s="280"/>
    </row>
    <row r="71" spans="1:7" ht="30.75" customHeight="1" x14ac:dyDescent="0.2">
      <c r="A71" s="194" t="s">
        <v>454</v>
      </c>
      <c r="B71" s="194" t="s">
        <v>766</v>
      </c>
      <c r="C71" s="72" t="s">
        <v>767</v>
      </c>
      <c r="D71" s="196"/>
      <c r="E71" s="58"/>
      <c r="F71" s="280"/>
    </row>
    <row r="72" spans="1:7" ht="23.25" customHeight="1" x14ac:dyDescent="0.2">
      <c r="A72" s="60"/>
      <c r="C72" s="72" t="s">
        <v>768</v>
      </c>
      <c r="D72" s="196"/>
      <c r="E72" s="58"/>
      <c r="F72" s="280"/>
    </row>
    <row r="73" spans="1:7" ht="22.5" customHeight="1" x14ac:dyDescent="0.2">
      <c r="C73" s="72" t="s">
        <v>769</v>
      </c>
      <c r="D73" s="76"/>
      <c r="F73" s="279"/>
    </row>
    <row r="74" spans="1:7" x14ac:dyDescent="0.2">
      <c r="A74" s="60"/>
      <c r="C74" s="72"/>
      <c r="D74" s="71" t="s">
        <v>770</v>
      </c>
      <c r="E74" s="68">
        <v>1</v>
      </c>
      <c r="F74" s="279"/>
      <c r="G74" s="200">
        <f>ROUND(E74*F74,2)</f>
        <v>0</v>
      </c>
    </row>
    <row r="75" spans="1:7" x14ac:dyDescent="0.2">
      <c r="A75" s="60"/>
      <c r="C75" s="72"/>
      <c r="D75" s="71"/>
      <c r="E75" s="58"/>
      <c r="F75" s="280"/>
    </row>
    <row r="76" spans="1:7" x14ac:dyDescent="0.2">
      <c r="A76" s="60"/>
      <c r="C76" s="72"/>
      <c r="D76" s="71"/>
      <c r="E76" s="58"/>
      <c r="F76" s="280"/>
    </row>
    <row r="77" spans="1:7" x14ac:dyDescent="0.2">
      <c r="A77" s="60"/>
      <c r="C77" s="72"/>
      <c r="D77" s="70" t="s">
        <v>444</v>
      </c>
      <c r="E77" s="58"/>
      <c r="F77" s="280"/>
      <c r="G77" s="84">
        <f>SUM(G74:G76)</f>
        <v>0</v>
      </c>
    </row>
    <row r="78" spans="1:7" x14ac:dyDescent="0.2">
      <c r="A78" s="60"/>
      <c r="C78" s="72"/>
      <c r="D78" s="70"/>
      <c r="E78" s="58"/>
      <c r="F78" s="280"/>
    </row>
    <row r="79" spans="1:7" x14ac:dyDescent="0.2">
      <c r="A79" s="60"/>
      <c r="B79" s="60" t="s">
        <v>486</v>
      </c>
      <c r="C79" s="72"/>
      <c r="D79" s="71"/>
      <c r="E79" s="58"/>
      <c r="F79" s="280"/>
    </row>
    <row r="80" spans="1:7" x14ac:dyDescent="0.2">
      <c r="A80" s="60"/>
      <c r="C80" s="72"/>
      <c r="D80" s="71"/>
      <c r="E80" s="58"/>
      <c r="F80" s="280"/>
    </row>
    <row r="81" spans="1:7" x14ac:dyDescent="0.2">
      <c r="A81" s="60"/>
      <c r="B81" s="60" t="s">
        <v>500</v>
      </c>
      <c r="C81" s="72"/>
      <c r="D81" s="71"/>
      <c r="E81" s="58"/>
      <c r="F81" s="280"/>
    </row>
    <row r="82" spans="1:7" x14ac:dyDescent="0.2">
      <c r="A82" s="60"/>
      <c r="C82" s="72"/>
      <c r="D82" s="71"/>
      <c r="E82" s="58"/>
      <c r="F82" s="280"/>
    </row>
    <row r="83" spans="1:7" x14ac:dyDescent="0.2">
      <c r="A83" s="60" t="s">
        <v>447</v>
      </c>
      <c r="B83" s="60" t="s">
        <v>448</v>
      </c>
      <c r="C83" s="69" t="s">
        <v>449</v>
      </c>
      <c r="D83" s="70" t="s">
        <v>450</v>
      </c>
      <c r="E83" s="58" t="s">
        <v>451</v>
      </c>
      <c r="F83" s="280" t="s">
        <v>452</v>
      </c>
      <c r="G83" s="84" t="s">
        <v>453</v>
      </c>
    </row>
    <row r="84" spans="1:7" x14ac:dyDescent="0.2">
      <c r="A84" s="60"/>
      <c r="B84" s="60"/>
      <c r="C84" s="69"/>
      <c r="D84" s="70"/>
      <c r="E84" s="58"/>
      <c r="F84" s="280"/>
      <c r="G84" s="84"/>
    </row>
    <row r="85" spans="1:7" ht="58.5" customHeight="1" x14ac:dyDescent="0.2">
      <c r="A85" s="194" t="s">
        <v>454</v>
      </c>
      <c r="B85" s="194" t="s">
        <v>771</v>
      </c>
      <c r="C85" s="72" t="s">
        <v>772</v>
      </c>
      <c r="D85" s="71"/>
      <c r="F85" s="279"/>
    </row>
    <row r="86" spans="1:7" x14ac:dyDescent="0.2">
      <c r="A86" s="60"/>
      <c r="C86" s="72"/>
      <c r="D86" s="71" t="s">
        <v>773</v>
      </c>
      <c r="E86" s="68">
        <v>0</v>
      </c>
      <c r="F86" s="279"/>
      <c r="G86" s="200">
        <f>ROUND(E86*F86,2)</f>
        <v>0</v>
      </c>
    </row>
    <row r="87" spans="1:7" x14ac:dyDescent="0.2">
      <c r="A87" s="60"/>
      <c r="C87" s="72"/>
      <c r="D87" s="71"/>
      <c r="E87" s="58"/>
      <c r="F87" s="280"/>
    </row>
    <row r="88" spans="1:7" ht="19.5" customHeight="1" x14ac:dyDescent="0.2">
      <c r="A88" s="194" t="s">
        <v>463</v>
      </c>
      <c r="B88" s="194" t="s">
        <v>123</v>
      </c>
      <c r="C88" s="72" t="s">
        <v>501</v>
      </c>
      <c r="D88" s="71"/>
      <c r="E88" s="58"/>
      <c r="F88" s="280"/>
    </row>
    <row r="89" spans="1:7" ht="32.25" customHeight="1" x14ac:dyDescent="0.2">
      <c r="A89" s="60"/>
      <c r="C89" s="72" t="s">
        <v>502</v>
      </c>
      <c r="D89" s="71"/>
      <c r="E89" s="58"/>
      <c r="F89" s="280"/>
    </row>
    <row r="90" spans="1:7" x14ac:dyDescent="0.2">
      <c r="A90" s="60"/>
      <c r="C90" s="72"/>
      <c r="D90" s="71" t="s">
        <v>128</v>
      </c>
      <c r="E90" s="68">
        <v>56</v>
      </c>
      <c r="F90" s="279"/>
      <c r="G90" s="200">
        <f>ROUND(E90*F90,2)</f>
        <v>0</v>
      </c>
    </row>
    <row r="91" spans="1:7" x14ac:dyDescent="0.2">
      <c r="A91" s="60"/>
      <c r="C91" s="72"/>
      <c r="D91" s="71"/>
      <c r="E91" s="58"/>
      <c r="F91" s="280"/>
    </row>
    <row r="92" spans="1:7" ht="15.75" customHeight="1" x14ac:dyDescent="0.2">
      <c r="A92" s="194" t="s">
        <v>466</v>
      </c>
      <c r="B92" s="194" t="s">
        <v>774</v>
      </c>
      <c r="C92" s="72" t="s">
        <v>504</v>
      </c>
      <c r="D92" s="71"/>
      <c r="E92" s="58"/>
      <c r="F92" s="280"/>
    </row>
    <row r="93" spans="1:7" ht="21" customHeight="1" x14ac:dyDescent="0.2">
      <c r="A93" s="60"/>
      <c r="C93" s="72" t="s">
        <v>775</v>
      </c>
      <c r="D93" s="71"/>
      <c r="E93" s="58"/>
      <c r="F93" s="280"/>
    </row>
    <row r="94" spans="1:7" x14ac:dyDescent="0.2">
      <c r="A94" s="60"/>
      <c r="C94" s="72"/>
      <c r="D94" s="71" t="s">
        <v>128</v>
      </c>
      <c r="E94" s="68">
        <v>28</v>
      </c>
      <c r="F94" s="279"/>
      <c r="G94" s="200">
        <f>ROUND(E94*F94,2)</f>
        <v>0</v>
      </c>
    </row>
    <row r="95" spans="1:7" x14ac:dyDescent="0.2">
      <c r="A95" s="60"/>
      <c r="C95" s="72"/>
      <c r="D95" s="71"/>
      <c r="F95" s="279"/>
    </row>
    <row r="96" spans="1:7" ht="18" customHeight="1" x14ac:dyDescent="0.2">
      <c r="A96" s="194" t="s">
        <v>468</v>
      </c>
      <c r="B96" s="194" t="s">
        <v>776</v>
      </c>
      <c r="C96" s="72" t="s">
        <v>504</v>
      </c>
      <c r="D96" s="71"/>
      <c r="E96" s="58"/>
      <c r="F96" s="280"/>
    </row>
    <row r="97" spans="1:7" ht="32.25" customHeight="1" x14ac:dyDescent="0.2">
      <c r="A97" s="60"/>
      <c r="C97" s="72" t="s">
        <v>777</v>
      </c>
      <c r="D97" s="71"/>
      <c r="E97" s="58"/>
      <c r="F97" s="280"/>
    </row>
    <row r="98" spans="1:7" x14ac:dyDescent="0.2">
      <c r="A98" s="60"/>
      <c r="C98" s="72"/>
      <c r="D98" s="71" t="s">
        <v>128</v>
      </c>
      <c r="E98" s="68">
        <v>140</v>
      </c>
      <c r="F98" s="279"/>
      <c r="G98" s="200">
        <f>ROUND(E98*F98,2)</f>
        <v>0</v>
      </c>
    </row>
    <row r="99" spans="1:7" x14ac:dyDescent="0.2">
      <c r="A99" s="60"/>
      <c r="C99" s="72"/>
      <c r="D99" s="71"/>
      <c r="E99" s="58"/>
      <c r="F99" s="280"/>
    </row>
    <row r="100" spans="1:7" x14ac:dyDescent="0.2">
      <c r="A100" s="60"/>
      <c r="C100" s="72"/>
      <c r="D100" s="71"/>
      <c r="E100" s="58"/>
      <c r="F100" s="280"/>
    </row>
    <row r="101" spans="1:7" x14ac:dyDescent="0.2">
      <c r="A101" s="60"/>
      <c r="C101" s="72"/>
      <c r="D101" s="70" t="s">
        <v>444</v>
      </c>
      <c r="E101" s="58"/>
      <c r="F101" s="280"/>
      <c r="G101" s="84">
        <f>SUM(G86:G100)</f>
        <v>0</v>
      </c>
    </row>
    <row r="102" spans="1:7" x14ac:dyDescent="0.2">
      <c r="A102" s="60"/>
      <c r="C102" s="72"/>
      <c r="D102" s="70"/>
      <c r="E102" s="58"/>
      <c r="F102" s="280"/>
    </row>
    <row r="103" spans="1:7" x14ac:dyDescent="0.2">
      <c r="A103" s="60"/>
      <c r="C103" s="72"/>
      <c r="D103" s="71"/>
      <c r="E103" s="58"/>
      <c r="F103" s="280"/>
    </row>
    <row r="104" spans="1:7" x14ac:dyDescent="0.2">
      <c r="A104" s="168"/>
      <c r="B104" s="168" t="s">
        <v>516</v>
      </c>
      <c r="C104" s="169"/>
      <c r="D104" s="170"/>
      <c r="E104" s="171"/>
      <c r="F104" s="283"/>
      <c r="G104" s="172"/>
    </row>
    <row r="105" spans="1:7" x14ac:dyDescent="0.2">
      <c r="A105" s="168"/>
      <c r="B105" s="173"/>
      <c r="C105" s="169"/>
      <c r="D105" s="170"/>
      <c r="E105" s="171"/>
      <c r="F105" s="283"/>
      <c r="G105" s="172"/>
    </row>
    <row r="106" spans="1:7" x14ac:dyDescent="0.2">
      <c r="A106" s="168" t="s">
        <v>447</v>
      </c>
      <c r="B106" s="168" t="s">
        <v>448</v>
      </c>
      <c r="C106" s="174" t="s">
        <v>449</v>
      </c>
      <c r="D106" s="175" t="s">
        <v>450</v>
      </c>
      <c r="E106" s="171" t="s">
        <v>451</v>
      </c>
      <c r="F106" s="283" t="s">
        <v>452</v>
      </c>
      <c r="G106" s="176" t="s">
        <v>453</v>
      </c>
    </row>
    <row r="107" spans="1:7" x14ac:dyDescent="0.2">
      <c r="A107" s="168"/>
      <c r="B107" s="168"/>
      <c r="C107" s="174"/>
      <c r="D107" s="175"/>
      <c r="E107" s="171"/>
      <c r="F107" s="283"/>
      <c r="G107" s="172"/>
    </row>
    <row r="108" spans="1:7" ht="32.25" customHeight="1" x14ac:dyDescent="0.2">
      <c r="A108" s="173" t="s">
        <v>454</v>
      </c>
      <c r="B108" s="173" t="s">
        <v>778</v>
      </c>
      <c r="C108" s="169" t="s">
        <v>517</v>
      </c>
      <c r="D108" s="175"/>
      <c r="E108" s="171"/>
      <c r="F108" s="283"/>
      <c r="G108" s="172"/>
    </row>
    <row r="109" spans="1:7" x14ac:dyDescent="0.2">
      <c r="A109" s="168"/>
      <c r="B109" s="168"/>
      <c r="C109" s="169" t="s">
        <v>779</v>
      </c>
      <c r="D109" s="170"/>
      <c r="E109" s="177"/>
      <c r="F109" s="284"/>
      <c r="G109" s="200">
        <f>ROUND(E109*F109,2)</f>
        <v>0</v>
      </c>
    </row>
    <row r="110" spans="1:7" ht="18" customHeight="1" x14ac:dyDescent="0.2">
      <c r="A110" s="168"/>
      <c r="B110" s="168"/>
      <c r="C110" s="169" t="s">
        <v>780</v>
      </c>
      <c r="D110" s="175"/>
      <c r="E110" s="171"/>
      <c r="F110" s="283"/>
      <c r="G110" s="172"/>
    </row>
    <row r="111" spans="1:7" x14ac:dyDescent="0.2">
      <c r="A111" s="168"/>
      <c r="B111" s="168"/>
      <c r="C111" s="174"/>
      <c r="D111" s="170" t="s">
        <v>128</v>
      </c>
      <c r="E111" s="177">
        <v>28</v>
      </c>
      <c r="F111" s="284"/>
      <c r="G111" s="200">
        <f>ROUND(E111*F111,2)</f>
        <v>0</v>
      </c>
    </row>
    <row r="112" spans="1:7" ht="31.5" customHeight="1" x14ac:dyDescent="0.2">
      <c r="A112" s="173" t="s">
        <v>463</v>
      </c>
      <c r="B112" s="173" t="s">
        <v>152</v>
      </c>
      <c r="C112" s="169" t="s">
        <v>517</v>
      </c>
      <c r="D112" s="175"/>
      <c r="E112" s="171"/>
      <c r="F112" s="283"/>
      <c r="G112" s="172"/>
    </row>
    <row r="113" spans="1:7" x14ac:dyDescent="0.2">
      <c r="A113" s="168"/>
      <c r="B113" s="168"/>
      <c r="C113" s="169" t="s">
        <v>518</v>
      </c>
      <c r="D113" s="175"/>
      <c r="E113" s="171"/>
      <c r="F113" s="283"/>
      <c r="G113" s="172"/>
    </row>
    <row r="114" spans="1:7" ht="21" customHeight="1" x14ac:dyDescent="0.2">
      <c r="A114" s="168"/>
      <c r="B114" s="168"/>
      <c r="C114" s="169" t="s">
        <v>780</v>
      </c>
      <c r="D114" s="175"/>
      <c r="E114" s="171"/>
      <c r="F114" s="283"/>
      <c r="G114" s="172"/>
    </row>
    <row r="115" spans="1:7" x14ac:dyDescent="0.2">
      <c r="A115" s="168"/>
      <c r="B115" s="168"/>
      <c r="C115" s="174"/>
      <c r="D115" s="170" t="s">
        <v>128</v>
      </c>
      <c r="E115" s="177">
        <v>196</v>
      </c>
      <c r="F115" s="284"/>
      <c r="G115" s="200">
        <f>ROUND(E115*F115,2)</f>
        <v>0</v>
      </c>
    </row>
    <row r="116" spans="1:7" x14ac:dyDescent="0.2">
      <c r="A116" s="168"/>
      <c r="B116" s="168"/>
      <c r="C116" s="174"/>
      <c r="D116" s="175"/>
      <c r="E116" s="171"/>
      <c r="F116" s="283"/>
      <c r="G116" s="172"/>
    </row>
    <row r="117" spans="1:7" ht="16.5" customHeight="1" x14ac:dyDescent="0.2">
      <c r="A117" s="173" t="s">
        <v>466</v>
      </c>
      <c r="B117" s="173" t="s">
        <v>781</v>
      </c>
      <c r="C117" s="169" t="s">
        <v>782</v>
      </c>
      <c r="D117" s="175"/>
      <c r="E117" s="171"/>
      <c r="F117" s="283"/>
      <c r="G117" s="172"/>
    </row>
    <row r="118" spans="1:7" ht="26.25" customHeight="1" x14ac:dyDescent="0.2">
      <c r="A118" s="168"/>
      <c r="B118" s="168"/>
      <c r="C118" s="169" t="s">
        <v>783</v>
      </c>
      <c r="D118" s="175"/>
      <c r="E118" s="171"/>
      <c r="F118" s="283"/>
      <c r="G118" s="172"/>
    </row>
    <row r="119" spans="1:7" x14ac:dyDescent="0.2">
      <c r="A119" s="168"/>
      <c r="B119" s="168"/>
      <c r="C119" s="174"/>
      <c r="D119" s="170" t="s">
        <v>128</v>
      </c>
      <c r="E119" s="177">
        <v>28</v>
      </c>
      <c r="F119" s="284"/>
      <c r="G119" s="200">
        <f>ROUND(E119*F119,2)</f>
        <v>0</v>
      </c>
    </row>
    <row r="120" spans="1:7" x14ac:dyDescent="0.2">
      <c r="A120" s="168"/>
      <c r="B120" s="168"/>
      <c r="C120" s="174"/>
      <c r="D120" s="175"/>
      <c r="E120" s="171"/>
      <c r="F120" s="283"/>
      <c r="G120" s="172"/>
    </row>
    <row r="121" spans="1:7" ht="29.25" customHeight="1" x14ac:dyDescent="0.2">
      <c r="A121" s="173" t="s">
        <v>468</v>
      </c>
      <c r="B121" s="173" t="s">
        <v>784</v>
      </c>
      <c r="C121" s="169" t="s">
        <v>785</v>
      </c>
      <c r="D121" s="175"/>
      <c r="E121" s="171"/>
      <c r="F121" s="283"/>
      <c r="G121" s="172"/>
    </row>
    <row r="122" spans="1:7" ht="19.5" customHeight="1" x14ac:dyDescent="0.2">
      <c r="A122" s="168"/>
      <c r="B122" s="168"/>
      <c r="C122" s="169" t="s">
        <v>786</v>
      </c>
      <c r="D122" s="175"/>
      <c r="E122" s="171"/>
      <c r="F122" s="283"/>
      <c r="G122" s="172"/>
    </row>
    <row r="123" spans="1:7" ht="29.25" customHeight="1" x14ac:dyDescent="0.2">
      <c r="A123" s="168"/>
      <c r="B123" s="168"/>
      <c r="C123" s="169" t="s">
        <v>787</v>
      </c>
      <c r="D123" s="175"/>
      <c r="E123" s="171"/>
      <c r="F123" s="283"/>
      <c r="G123" s="172"/>
    </row>
    <row r="124" spans="1:7" x14ac:dyDescent="0.2">
      <c r="A124" s="168"/>
      <c r="B124" s="168"/>
      <c r="C124" s="174"/>
      <c r="D124" s="170" t="s">
        <v>67</v>
      </c>
      <c r="E124" s="177">
        <v>280</v>
      </c>
      <c r="F124" s="284"/>
      <c r="G124" s="200">
        <f>ROUND(E124*F124,2)</f>
        <v>0</v>
      </c>
    </row>
    <row r="125" spans="1:7" x14ac:dyDescent="0.2">
      <c r="A125" s="168"/>
      <c r="B125" s="168"/>
      <c r="C125" s="174"/>
      <c r="D125" s="175"/>
      <c r="E125" s="171"/>
      <c r="F125" s="283"/>
      <c r="G125" s="172"/>
    </row>
    <row r="126" spans="1:7" x14ac:dyDescent="0.2">
      <c r="A126" s="168"/>
      <c r="B126" s="173"/>
      <c r="C126" s="169"/>
      <c r="D126" s="175" t="s">
        <v>444</v>
      </c>
      <c r="E126" s="171"/>
      <c r="F126" s="283"/>
      <c r="G126" s="176">
        <f>SUM(G109:G125)</f>
        <v>0</v>
      </c>
    </row>
    <row r="127" spans="1:7" x14ac:dyDescent="0.2">
      <c r="A127" s="168"/>
      <c r="B127" s="173"/>
      <c r="C127" s="169"/>
      <c r="D127" s="175"/>
      <c r="E127" s="171"/>
      <c r="F127" s="283"/>
      <c r="G127" s="172"/>
    </row>
    <row r="128" spans="1:7" x14ac:dyDescent="0.2">
      <c r="A128" s="60"/>
      <c r="B128" s="60" t="s">
        <v>519</v>
      </c>
      <c r="C128" s="72"/>
      <c r="D128" s="71"/>
      <c r="E128" s="58"/>
      <c r="F128" s="280"/>
    </row>
    <row r="129" spans="1:7" x14ac:dyDescent="0.2">
      <c r="A129" s="60"/>
      <c r="C129" s="72"/>
      <c r="D129" s="71"/>
      <c r="E129" s="58"/>
      <c r="F129" s="280"/>
    </row>
    <row r="130" spans="1:7" x14ac:dyDescent="0.2">
      <c r="A130" s="60" t="s">
        <v>447</v>
      </c>
      <c r="B130" s="60" t="s">
        <v>448</v>
      </c>
      <c r="C130" s="69" t="s">
        <v>449</v>
      </c>
      <c r="D130" s="70" t="s">
        <v>450</v>
      </c>
      <c r="E130" s="58" t="s">
        <v>451</v>
      </c>
      <c r="F130" s="280" t="s">
        <v>452</v>
      </c>
      <c r="G130" s="84" t="s">
        <v>453</v>
      </c>
    </row>
    <row r="131" spans="1:7" x14ac:dyDescent="0.2">
      <c r="A131" s="60"/>
      <c r="C131" s="72"/>
      <c r="D131" s="71"/>
      <c r="E131" s="58"/>
      <c r="F131" s="280"/>
    </row>
    <row r="132" spans="1:7" ht="30.75" customHeight="1" x14ac:dyDescent="0.2">
      <c r="A132" s="194" t="s">
        <v>454</v>
      </c>
      <c r="B132" s="194" t="s">
        <v>788</v>
      </c>
      <c r="C132" s="72" t="s">
        <v>789</v>
      </c>
      <c r="D132" s="71"/>
      <c r="E132" s="58"/>
      <c r="F132" s="280"/>
    </row>
    <row r="133" spans="1:7" ht="17.25" customHeight="1" x14ac:dyDescent="0.2">
      <c r="A133" s="60"/>
      <c r="C133" s="72" t="s">
        <v>790</v>
      </c>
      <c r="D133" s="71"/>
      <c r="E133" s="58"/>
      <c r="F133" s="280"/>
    </row>
    <row r="134" spans="1:7" ht="14.25" customHeight="1" x14ac:dyDescent="0.2">
      <c r="A134" s="60"/>
      <c r="C134" s="72" t="s">
        <v>780</v>
      </c>
      <c r="D134" s="71"/>
      <c r="E134" s="58"/>
      <c r="F134" s="280"/>
    </row>
    <row r="135" spans="1:7" x14ac:dyDescent="0.2">
      <c r="A135" s="60"/>
      <c r="C135" s="72"/>
      <c r="D135" s="71" t="s">
        <v>67</v>
      </c>
      <c r="E135" s="68">
        <v>280</v>
      </c>
      <c r="F135" s="279"/>
      <c r="G135" s="200">
        <f>ROUND(E135*F135,2)</f>
        <v>0</v>
      </c>
    </row>
    <row r="136" spans="1:7" x14ac:dyDescent="0.2">
      <c r="A136" s="60"/>
      <c r="C136" s="72"/>
      <c r="D136" s="71"/>
      <c r="E136" s="58"/>
      <c r="F136" s="280"/>
    </row>
    <row r="137" spans="1:7" ht="28.5" customHeight="1" x14ac:dyDescent="0.2">
      <c r="A137" s="194" t="s">
        <v>463</v>
      </c>
      <c r="B137" s="194" t="s">
        <v>164</v>
      </c>
      <c r="C137" s="72" t="s">
        <v>791</v>
      </c>
      <c r="D137" s="71"/>
      <c r="E137" s="58"/>
      <c r="F137" s="280"/>
    </row>
    <row r="138" spans="1:7" x14ac:dyDescent="0.2">
      <c r="A138" s="60"/>
      <c r="C138" s="72"/>
      <c r="D138" s="71" t="s">
        <v>67</v>
      </c>
      <c r="E138" s="68">
        <v>280</v>
      </c>
      <c r="F138" s="279"/>
      <c r="G138" s="200">
        <f>ROUND(E138*F138,2)</f>
        <v>0</v>
      </c>
    </row>
    <row r="139" spans="1:7" x14ac:dyDescent="0.2">
      <c r="A139" s="60"/>
      <c r="C139" s="72"/>
      <c r="D139" s="71"/>
      <c r="E139" s="58"/>
      <c r="F139" s="280"/>
    </row>
    <row r="140" spans="1:7" x14ac:dyDescent="0.2">
      <c r="A140" s="60"/>
      <c r="C140" s="72"/>
      <c r="D140" s="71"/>
      <c r="E140" s="58"/>
      <c r="F140" s="280"/>
    </row>
    <row r="141" spans="1:7" x14ac:dyDescent="0.2">
      <c r="A141" s="60"/>
      <c r="C141" s="72"/>
      <c r="D141" s="70" t="s">
        <v>444</v>
      </c>
      <c r="E141" s="58"/>
      <c r="F141" s="280"/>
      <c r="G141" s="84">
        <f>SUM(G135:G139)</f>
        <v>0</v>
      </c>
    </row>
    <row r="142" spans="1:7" x14ac:dyDescent="0.2">
      <c r="A142" s="60"/>
      <c r="C142" s="72"/>
      <c r="D142" s="70"/>
      <c r="E142" s="58"/>
      <c r="F142" s="280"/>
    </row>
    <row r="143" spans="1:7" x14ac:dyDescent="0.2">
      <c r="A143" s="60"/>
      <c r="C143" s="72"/>
      <c r="D143" s="71"/>
      <c r="E143" s="58"/>
      <c r="F143" s="280"/>
    </row>
    <row r="144" spans="1:7" x14ac:dyDescent="0.2">
      <c r="A144" s="60"/>
      <c r="B144" s="60" t="s">
        <v>524</v>
      </c>
      <c r="C144" s="72"/>
      <c r="D144" s="71"/>
      <c r="E144" s="58"/>
      <c r="F144" s="280"/>
    </row>
    <row r="145" spans="1:7" x14ac:dyDescent="0.2">
      <c r="A145" s="60"/>
      <c r="C145" s="72"/>
      <c r="D145" s="71"/>
      <c r="E145" s="58"/>
      <c r="F145" s="280"/>
    </row>
    <row r="146" spans="1:7" x14ac:dyDescent="0.2">
      <c r="A146" s="60" t="s">
        <v>447</v>
      </c>
      <c r="B146" s="60" t="s">
        <v>448</v>
      </c>
      <c r="C146" s="69" t="s">
        <v>449</v>
      </c>
      <c r="D146" s="70" t="s">
        <v>450</v>
      </c>
      <c r="E146" s="58" t="s">
        <v>451</v>
      </c>
      <c r="F146" s="280" t="s">
        <v>452</v>
      </c>
      <c r="G146" s="84" t="s">
        <v>453</v>
      </c>
    </row>
    <row r="147" spans="1:7" x14ac:dyDescent="0.2">
      <c r="A147" s="60"/>
      <c r="C147" s="72"/>
      <c r="D147" s="71"/>
      <c r="E147" s="58"/>
      <c r="F147" s="280"/>
    </row>
    <row r="148" spans="1:7" ht="21" customHeight="1" x14ac:dyDescent="0.2">
      <c r="A148" s="194" t="s">
        <v>454</v>
      </c>
      <c r="B148" s="194" t="s">
        <v>525</v>
      </c>
      <c r="C148" s="72" t="s">
        <v>526</v>
      </c>
      <c r="D148" s="71"/>
      <c r="E148" s="58"/>
      <c r="F148" s="280"/>
    </row>
    <row r="149" spans="1:7" ht="43.5" customHeight="1" x14ac:dyDescent="0.2">
      <c r="A149" s="60"/>
      <c r="C149" s="72" t="s">
        <v>792</v>
      </c>
      <c r="D149" s="71"/>
      <c r="E149" s="58"/>
      <c r="F149" s="280"/>
    </row>
    <row r="150" spans="1:7" x14ac:dyDescent="0.2">
      <c r="A150" s="60"/>
      <c r="C150" s="72"/>
      <c r="D150" s="71" t="s">
        <v>528</v>
      </c>
      <c r="E150" s="68">
        <v>27</v>
      </c>
      <c r="F150" s="279"/>
      <c r="G150" s="200">
        <f>ROUND(E150*F150,2)</f>
        <v>0</v>
      </c>
    </row>
    <row r="151" spans="1:7" x14ac:dyDescent="0.2">
      <c r="A151" s="60"/>
      <c r="C151" s="72"/>
      <c r="D151" s="71"/>
      <c r="E151" s="58"/>
      <c r="F151" s="280"/>
    </row>
    <row r="152" spans="1:7" x14ac:dyDescent="0.2">
      <c r="A152" s="60"/>
      <c r="C152" s="72"/>
      <c r="D152" s="71"/>
      <c r="E152" s="58"/>
      <c r="F152" s="280"/>
    </row>
    <row r="153" spans="1:7" x14ac:dyDescent="0.2">
      <c r="A153" s="60"/>
      <c r="C153" s="72"/>
      <c r="D153" s="70" t="s">
        <v>444</v>
      </c>
      <c r="E153" s="58"/>
      <c r="F153" s="280"/>
      <c r="G153" s="84">
        <f>SUM(G150:G151)</f>
        <v>0</v>
      </c>
    </row>
    <row r="154" spans="1:7" x14ac:dyDescent="0.2">
      <c r="A154" s="60"/>
      <c r="C154" s="72"/>
      <c r="D154" s="70"/>
      <c r="E154" s="58"/>
      <c r="F154" s="280"/>
    </row>
    <row r="155" spans="1:7" x14ac:dyDescent="0.2">
      <c r="A155" s="60"/>
      <c r="C155" s="72"/>
      <c r="D155" s="71"/>
      <c r="E155" s="58"/>
      <c r="F155" s="280"/>
    </row>
    <row r="156" spans="1:7" x14ac:dyDescent="0.2">
      <c r="A156" s="60"/>
      <c r="B156" s="60" t="s">
        <v>442</v>
      </c>
      <c r="C156" s="72"/>
      <c r="D156" s="71"/>
      <c r="E156" s="58"/>
      <c r="F156" s="280"/>
    </row>
    <row r="157" spans="1:7" x14ac:dyDescent="0.2">
      <c r="A157" s="60"/>
      <c r="B157" s="60"/>
      <c r="C157" s="72"/>
      <c r="D157" s="71"/>
      <c r="E157" s="58"/>
      <c r="F157" s="280"/>
    </row>
    <row r="158" spans="1:7" x14ac:dyDescent="0.2">
      <c r="A158" s="60"/>
      <c r="B158" s="60" t="s">
        <v>793</v>
      </c>
      <c r="C158" s="72"/>
      <c r="D158" s="71"/>
      <c r="E158" s="58"/>
      <c r="F158" s="280"/>
    </row>
    <row r="159" spans="1:7" x14ac:dyDescent="0.2">
      <c r="A159" s="60"/>
      <c r="B159" s="60"/>
      <c r="C159" s="72"/>
      <c r="D159" s="71"/>
      <c r="E159" s="58"/>
      <c r="F159" s="280"/>
    </row>
    <row r="160" spans="1:7" x14ac:dyDescent="0.2">
      <c r="A160" s="60" t="s">
        <v>447</v>
      </c>
      <c r="B160" s="60" t="s">
        <v>448</v>
      </c>
      <c r="C160" s="69" t="s">
        <v>449</v>
      </c>
      <c r="D160" s="70" t="s">
        <v>450</v>
      </c>
      <c r="E160" s="81" t="s">
        <v>451</v>
      </c>
      <c r="F160" s="285" t="s">
        <v>452</v>
      </c>
      <c r="G160" s="84" t="s">
        <v>453</v>
      </c>
    </row>
    <row r="161" spans="1:7" x14ac:dyDescent="0.2">
      <c r="A161" s="60"/>
      <c r="B161" s="60"/>
      <c r="C161" s="72"/>
      <c r="D161" s="71"/>
      <c r="E161" s="81"/>
      <c r="F161" s="285"/>
    </row>
    <row r="162" spans="1:7" x14ac:dyDescent="0.2">
      <c r="A162" s="60"/>
      <c r="B162" s="60"/>
      <c r="C162" s="72"/>
      <c r="D162" s="71"/>
      <c r="E162" s="81"/>
      <c r="F162" s="285"/>
    </row>
    <row r="163" spans="1:7" ht="31.5" customHeight="1" x14ac:dyDescent="0.2">
      <c r="A163" s="194" t="s">
        <v>454</v>
      </c>
      <c r="B163" s="194" t="s">
        <v>794</v>
      </c>
      <c r="C163" s="72" t="s">
        <v>795</v>
      </c>
      <c r="D163" s="71" t="s">
        <v>61</v>
      </c>
      <c r="E163" s="80">
        <v>565</v>
      </c>
      <c r="F163" s="282"/>
      <c r="G163" s="200">
        <f>ROUND(E163*F163,2)</f>
        <v>0</v>
      </c>
    </row>
    <row r="164" spans="1:7" x14ac:dyDescent="0.2">
      <c r="A164" s="60"/>
      <c r="B164" s="60"/>
      <c r="C164" s="72"/>
      <c r="D164" s="71"/>
      <c r="E164" s="81"/>
      <c r="F164" s="285"/>
    </row>
    <row r="165" spans="1:7" ht="57.75" customHeight="1" x14ac:dyDescent="0.2">
      <c r="A165" s="194" t="s">
        <v>463</v>
      </c>
      <c r="B165" s="194" t="s">
        <v>796</v>
      </c>
      <c r="C165" s="82" t="s">
        <v>797</v>
      </c>
      <c r="D165" s="194"/>
      <c r="E165" s="194"/>
      <c r="F165" s="281"/>
      <c r="G165" s="83"/>
    </row>
    <row r="166" spans="1:7" x14ac:dyDescent="0.2">
      <c r="A166" s="60"/>
      <c r="B166" s="60"/>
      <c r="C166" s="72"/>
      <c r="D166" s="71" t="s">
        <v>61</v>
      </c>
      <c r="E166" s="80">
        <v>1120</v>
      </c>
      <c r="F166" s="282"/>
      <c r="G166" s="200">
        <f>ROUND(E166*F166,2)</f>
        <v>0</v>
      </c>
    </row>
    <row r="167" spans="1:7" x14ac:dyDescent="0.2">
      <c r="A167" s="60"/>
      <c r="B167" s="60"/>
      <c r="C167" s="72"/>
      <c r="D167" s="71"/>
      <c r="E167" s="81"/>
      <c r="F167" s="285"/>
    </row>
    <row r="168" spans="1:7" ht="70.5" customHeight="1" x14ac:dyDescent="0.2">
      <c r="A168" s="194" t="s">
        <v>466</v>
      </c>
      <c r="B168" s="194" t="s">
        <v>798</v>
      </c>
      <c r="C168" s="72" t="s">
        <v>799</v>
      </c>
      <c r="D168" s="71"/>
      <c r="E168" s="81"/>
      <c r="F168" s="285"/>
    </row>
    <row r="169" spans="1:7" x14ac:dyDescent="0.2">
      <c r="A169" s="60"/>
      <c r="B169" s="60"/>
      <c r="C169" s="72"/>
      <c r="D169" s="71" t="s">
        <v>43</v>
      </c>
      <c r="E169" s="80">
        <v>11</v>
      </c>
      <c r="F169" s="282"/>
      <c r="G169" s="200">
        <f>ROUND(E169*F169,2)</f>
        <v>0</v>
      </c>
    </row>
    <row r="170" spans="1:7" x14ac:dyDescent="0.2">
      <c r="A170" s="60"/>
      <c r="B170" s="60"/>
      <c r="C170" s="72"/>
      <c r="D170" s="71"/>
      <c r="E170" s="81"/>
      <c r="F170" s="285"/>
    </row>
    <row r="171" spans="1:7" ht="52.5" customHeight="1" x14ac:dyDescent="0.2">
      <c r="A171" s="194" t="s">
        <v>468</v>
      </c>
      <c r="B171" s="194" t="s">
        <v>800</v>
      </c>
      <c r="C171" s="82" t="s">
        <v>801</v>
      </c>
      <c r="D171" s="194"/>
      <c r="E171" s="194"/>
      <c r="F171" s="281"/>
      <c r="G171" s="83"/>
    </row>
    <row r="172" spans="1:7" x14ac:dyDescent="0.2">
      <c r="C172" s="82"/>
      <c r="D172" s="71" t="s">
        <v>43</v>
      </c>
      <c r="E172" s="80">
        <v>11</v>
      </c>
      <c r="F172" s="282"/>
      <c r="G172" s="200">
        <f>ROUND(E172*F172,2)</f>
        <v>0</v>
      </c>
    </row>
    <row r="173" spans="1:7" x14ac:dyDescent="0.2">
      <c r="C173" s="75"/>
      <c r="D173" s="71"/>
      <c r="F173" s="279"/>
    </row>
    <row r="174" spans="1:7" ht="45" customHeight="1" x14ac:dyDescent="0.2">
      <c r="A174" s="194" t="s">
        <v>471</v>
      </c>
      <c r="B174" s="194" t="s">
        <v>802</v>
      </c>
      <c r="C174" s="82" t="s">
        <v>803</v>
      </c>
      <c r="D174" s="71" t="s">
        <v>43</v>
      </c>
      <c r="E174" s="80">
        <v>1</v>
      </c>
      <c r="F174" s="282"/>
      <c r="G174" s="200">
        <f>ROUND(E174*F174,2)</f>
        <v>0</v>
      </c>
    </row>
    <row r="175" spans="1:7" x14ac:dyDescent="0.2">
      <c r="A175" s="60"/>
      <c r="B175" s="60"/>
      <c r="C175" s="72"/>
      <c r="D175" s="71"/>
      <c r="E175" s="58"/>
      <c r="F175" s="280"/>
    </row>
    <row r="176" spans="1:7" x14ac:dyDescent="0.2">
      <c r="A176" s="60"/>
      <c r="B176" s="60"/>
      <c r="C176" s="72"/>
      <c r="D176" s="71"/>
      <c r="E176" s="58"/>
      <c r="F176" s="280"/>
    </row>
    <row r="177" spans="1:7" x14ac:dyDescent="0.2">
      <c r="A177" s="60"/>
      <c r="B177" s="60"/>
      <c r="C177" s="72"/>
      <c r="D177" s="70" t="s">
        <v>444</v>
      </c>
      <c r="E177" s="58"/>
      <c r="F177" s="280"/>
      <c r="G177" s="84">
        <f>SUM(G163:G174)</f>
        <v>0</v>
      </c>
    </row>
    <row r="178" spans="1:7" x14ac:dyDescent="0.2">
      <c r="A178" s="60"/>
      <c r="B178" s="60"/>
      <c r="C178" s="72"/>
      <c r="D178" s="70"/>
      <c r="E178" s="58"/>
      <c r="F178" s="280"/>
    </row>
    <row r="179" spans="1:7" x14ac:dyDescent="0.2">
      <c r="A179" s="60"/>
      <c r="B179" s="60" t="s">
        <v>804</v>
      </c>
      <c r="C179" s="72"/>
      <c r="D179" s="71"/>
      <c r="E179" s="58"/>
      <c r="F179" s="280"/>
    </row>
    <row r="180" spans="1:7" x14ac:dyDescent="0.2">
      <c r="A180" s="60"/>
      <c r="B180" s="60"/>
      <c r="C180" s="72"/>
      <c r="D180" s="71"/>
      <c r="E180" s="58"/>
      <c r="F180" s="280"/>
    </row>
    <row r="181" spans="1:7" x14ac:dyDescent="0.2">
      <c r="A181" s="60" t="s">
        <v>447</v>
      </c>
      <c r="B181" s="60" t="s">
        <v>448</v>
      </c>
      <c r="C181" s="69" t="s">
        <v>449</v>
      </c>
      <c r="D181" s="70" t="s">
        <v>450</v>
      </c>
      <c r="E181" s="58" t="s">
        <v>451</v>
      </c>
      <c r="F181" s="280" t="s">
        <v>452</v>
      </c>
      <c r="G181" s="84" t="s">
        <v>453</v>
      </c>
    </row>
    <row r="182" spans="1:7" x14ac:dyDescent="0.2">
      <c r="A182" s="60"/>
      <c r="B182" s="60"/>
      <c r="C182" s="72"/>
      <c r="D182" s="71"/>
      <c r="E182" s="58"/>
      <c r="F182" s="280"/>
    </row>
    <row r="183" spans="1:7" ht="60.75" customHeight="1" x14ac:dyDescent="0.2">
      <c r="A183" s="194" t="s">
        <v>454</v>
      </c>
      <c r="B183" s="194" t="s">
        <v>807</v>
      </c>
      <c r="C183" s="72" t="s">
        <v>929</v>
      </c>
      <c r="D183" s="71"/>
      <c r="E183" s="58"/>
      <c r="F183" s="280"/>
    </row>
    <row r="184" spans="1:7" x14ac:dyDescent="0.2">
      <c r="A184" s="60"/>
      <c r="B184" s="60"/>
      <c r="C184" s="72"/>
      <c r="D184" s="71" t="s">
        <v>61</v>
      </c>
      <c r="E184" s="68">
        <v>1120</v>
      </c>
      <c r="F184" s="279"/>
      <c r="G184" s="200">
        <f>ROUND(E184*F184,2)</f>
        <v>0</v>
      </c>
    </row>
    <row r="185" spans="1:7" x14ac:dyDescent="0.2">
      <c r="A185" s="60"/>
      <c r="B185" s="60"/>
      <c r="C185" s="72"/>
      <c r="D185" s="71"/>
      <c r="F185" s="279"/>
    </row>
    <row r="186" spans="1:7" ht="30.75" customHeight="1" x14ac:dyDescent="0.2">
      <c r="A186" s="194" t="s">
        <v>463</v>
      </c>
      <c r="B186" s="194" t="s">
        <v>809</v>
      </c>
      <c r="C186" s="72" t="s">
        <v>930</v>
      </c>
      <c r="D186" s="71"/>
      <c r="E186" s="58"/>
      <c r="F186" s="280"/>
    </row>
    <row r="187" spans="1:7" ht="30" customHeight="1" x14ac:dyDescent="0.2">
      <c r="A187" s="60"/>
      <c r="B187" s="60"/>
      <c r="C187" s="72" t="s">
        <v>931</v>
      </c>
      <c r="D187" s="71"/>
      <c r="E187" s="58"/>
      <c r="F187" s="280"/>
    </row>
    <row r="188" spans="1:7" ht="32.25" customHeight="1" x14ac:dyDescent="0.2">
      <c r="A188" s="60"/>
      <c r="B188" s="60"/>
      <c r="C188" s="72" t="s">
        <v>932</v>
      </c>
      <c r="D188" s="71"/>
      <c r="E188" s="58"/>
      <c r="F188" s="280"/>
    </row>
    <row r="189" spans="1:7" ht="31.5" customHeight="1" x14ac:dyDescent="0.2">
      <c r="A189" s="60"/>
      <c r="B189" s="60"/>
      <c r="C189" s="72" t="s">
        <v>933</v>
      </c>
      <c r="D189" s="71"/>
      <c r="E189" s="58"/>
      <c r="F189" s="280"/>
    </row>
    <row r="190" spans="1:7" x14ac:dyDescent="0.2">
      <c r="A190" s="60"/>
      <c r="B190" s="60"/>
      <c r="C190" s="72"/>
      <c r="D190" s="71" t="s">
        <v>43</v>
      </c>
      <c r="E190" s="68">
        <v>11</v>
      </c>
      <c r="F190" s="279"/>
      <c r="G190" s="200">
        <f>ROUND(E190*F190,2)</f>
        <v>0</v>
      </c>
    </row>
    <row r="191" spans="1:7" x14ac:dyDescent="0.2">
      <c r="A191" s="60"/>
      <c r="B191" s="60"/>
      <c r="C191" s="72"/>
      <c r="D191" s="71"/>
      <c r="F191" s="279"/>
    </row>
    <row r="192" spans="1:7" ht="35.25" customHeight="1" x14ac:dyDescent="0.2">
      <c r="A192" s="194" t="s">
        <v>466</v>
      </c>
      <c r="B192" s="194" t="s">
        <v>820</v>
      </c>
      <c r="C192" s="75" t="s">
        <v>821</v>
      </c>
      <c r="D192" s="194"/>
      <c r="E192" s="194"/>
      <c r="F192" s="281"/>
      <c r="G192" s="83"/>
    </row>
    <row r="193" spans="1:7" x14ac:dyDescent="0.2">
      <c r="A193" s="60"/>
      <c r="B193" s="60"/>
      <c r="C193" s="75"/>
      <c r="D193" s="71" t="s">
        <v>61</v>
      </c>
      <c r="E193" s="68">
        <v>0</v>
      </c>
      <c r="F193" s="279"/>
      <c r="G193" s="200">
        <f>ROUND(E193*F193,2)</f>
        <v>0</v>
      </c>
    </row>
    <row r="194" spans="1:7" x14ac:dyDescent="0.2">
      <c r="A194" s="60"/>
      <c r="B194" s="60"/>
      <c r="C194" s="75"/>
      <c r="D194" s="71"/>
      <c r="F194" s="279"/>
    </row>
    <row r="195" spans="1:7" ht="33.75" customHeight="1" x14ac:dyDescent="0.2">
      <c r="A195" s="194" t="s">
        <v>468</v>
      </c>
      <c r="B195" s="194" t="s">
        <v>823</v>
      </c>
      <c r="C195" s="82" t="s">
        <v>824</v>
      </c>
      <c r="D195" s="194"/>
      <c r="E195" s="194"/>
      <c r="F195" s="281"/>
      <c r="G195" s="83"/>
    </row>
    <row r="196" spans="1:7" x14ac:dyDescent="0.2">
      <c r="A196" s="60"/>
      <c r="B196" s="60"/>
      <c r="C196" s="75"/>
      <c r="D196" s="71" t="s">
        <v>61</v>
      </c>
      <c r="E196" s="80">
        <v>560</v>
      </c>
      <c r="F196" s="282"/>
      <c r="G196" s="200">
        <f>ROUND(E196*F196,2)</f>
        <v>0</v>
      </c>
    </row>
    <row r="197" spans="1:7" x14ac:dyDescent="0.2">
      <c r="A197" s="60"/>
      <c r="B197" s="60"/>
      <c r="C197" s="75"/>
      <c r="D197" s="71"/>
      <c r="E197" s="80"/>
      <c r="F197" s="282"/>
    </row>
    <row r="198" spans="1:7" ht="40.5" customHeight="1" x14ac:dyDescent="0.2">
      <c r="A198" s="194" t="s">
        <v>471</v>
      </c>
      <c r="B198" s="194" t="s">
        <v>826</v>
      </c>
      <c r="C198" s="75" t="s">
        <v>827</v>
      </c>
      <c r="D198" s="71"/>
      <c r="F198" s="279"/>
    </row>
    <row r="199" spans="1:7" x14ac:dyDescent="0.2">
      <c r="A199" s="60"/>
      <c r="B199" s="60"/>
      <c r="C199" s="75"/>
      <c r="D199" s="71" t="s">
        <v>43</v>
      </c>
      <c r="E199" s="80">
        <v>1</v>
      </c>
      <c r="F199" s="282"/>
      <c r="G199" s="200">
        <f>ROUND(E199*F199,2)</f>
        <v>0</v>
      </c>
    </row>
    <row r="200" spans="1:7" x14ac:dyDescent="0.2">
      <c r="A200" s="60"/>
      <c r="B200" s="60"/>
      <c r="C200" s="75"/>
      <c r="D200" s="71"/>
      <c r="F200" s="279"/>
    </row>
    <row r="201" spans="1:7" x14ac:dyDescent="0.2">
      <c r="A201" s="60"/>
      <c r="B201" s="60"/>
      <c r="C201" s="75"/>
      <c r="D201" s="71"/>
      <c r="F201" s="279"/>
    </row>
    <row r="202" spans="1:7" x14ac:dyDescent="0.2">
      <c r="A202" s="60"/>
      <c r="B202" s="60"/>
      <c r="C202" s="72"/>
      <c r="D202" s="70" t="s">
        <v>444</v>
      </c>
      <c r="E202" s="58"/>
      <c r="F202" s="280"/>
      <c r="G202" s="84">
        <f>SUM(G183:G199)</f>
        <v>0</v>
      </c>
    </row>
    <row r="203" spans="1:7" x14ac:dyDescent="0.2">
      <c r="A203" s="60"/>
      <c r="B203" s="60"/>
      <c r="C203" s="72"/>
      <c r="D203" s="70"/>
      <c r="E203" s="58"/>
      <c r="F203" s="280"/>
    </row>
    <row r="204" spans="1:7" x14ac:dyDescent="0.2">
      <c r="A204" s="60"/>
      <c r="B204" s="60"/>
      <c r="C204" s="72"/>
      <c r="D204" s="70"/>
      <c r="E204" s="58"/>
      <c r="F204" s="280"/>
    </row>
    <row r="205" spans="1:7" x14ac:dyDescent="0.2">
      <c r="A205" s="60"/>
      <c r="B205" s="60" t="s">
        <v>828</v>
      </c>
      <c r="C205" s="72"/>
      <c r="D205" s="71"/>
      <c r="E205" s="58"/>
      <c r="F205" s="280"/>
    </row>
    <row r="206" spans="1:7" x14ac:dyDescent="0.2">
      <c r="A206" s="60"/>
      <c r="B206" s="60"/>
      <c r="C206" s="72"/>
      <c r="D206" s="71"/>
      <c r="E206" s="58"/>
      <c r="F206" s="280"/>
    </row>
    <row r="207" spans="1:7" x14ac:dyDescent="0.2">
      <c r="A207" s="60" t="s">
        <v>447</v>
      </c>
      <c r="B207" s="60" t="s">
        <v>448</v>
      </c>
      <c r="C207" s="69" t="s">
        <v>449</v>
      </c>
      <c r="D207" s="70" t="s">
        <v>450</v>
      </c>
      <c r="E207" s="58" t="s">
        <v>451</v>
      </c>
      <c r="F207" s="280" t="s">
        <v>452</v>
      </c>
      <c r="G207" s="84" t="s">
        <v>453</v>
      </c>
    </row>
    <row r="208" spans="1:7" x14ac:dyDescent="0.2">
      <c r="A208" s="60"/>
      <c r="B208" s="60"/>
      <c r="C208" s="69"/>
      <c r="D208" s="70"/>
      <c r="E208" s="58"/>
      <c r="F208" s="280"/>
      <c r="G208" s="84"/>
    </row>
    <row r="209" spans="1:7" x14ac:dyDescent="0.2">
      <c r="A209" s="60"/>
      <c r="B209" s="60"/>
      <c r="C209" s="69"/>
      <c r="D209" s="70"/>
      <c r="E209" s="58"/>
      <c r="F209" s="280"/>
      <c r="G209" s="84"/>
    </row>
    <row r="210" spans="1:7" ht="25.5" x14ac:dyDescent="0.2">
      <c r="A210" s="194" t="s">
        <v>454</v>
      </c>
      <c r="B210" s="194" t="s">
        <v>829</v>
      </c>
      <c r="C210" s="178" t="s">
        <v>830</v>
      </c>
      <c r="D210" s="194"/>
      <c r="E210" s="194"/>
      <c r="F210" s="281"/>
      <c r="G210" s="83"/>
    </row>
    <row r="211" spans="1:7" x14ac:dyDescent="0.2">
      <c r="A211" s="60"/>
      <c r="B211" s="60"/>
      <c r="C211" s="69"/>
      <c r="D211" s="71" t="s">
        <v>43</v>
      </c>
      <c r="E211" s="80">
        <v>19</v>
      </c>
      <c r="F211" s="282"/>
      <c r="G211" s="200">
        <f>ROUND(E211*F211,2)</f>
        <v>0</v>
      </c>
    </row>
    <row r="212" spans="1:7" x14ac:dyDescent="0.2">
      <c r="A212" s="60"/>
      <c r="B212" s="60"/>
      <c r="C212" s="69"/>
      <c r="D212" s="71"/>
      <c r="E212" s="80"/>
      <c r="F212" s="282"/>
    </row>
    <row r="213" spans="1:7" ht="78.75" customHeight="1" x14ac:dyDescent="0.2">
      <c r="A213" s="194" t="s">
        <v>463</v>
      </c>
      <c r="B213" s="194" t="s">
        <v>831</v>
      </c>
      <c r="C213" s="178" t="s">
        <v>832</v>
      </c>
      <c r="D213" s="194"/>
      <c r="E213" s="194"/>
      <c r="F213" s="281"/>
      <c r="G213" s="83"/>
    </row>
    <row r="214" spans="1:7" x14ac:dyDescent="0.2">
      <c r="A214" s="60"/>
      <c r="B214" s="60"/>
      <c r="C214" s="69"/>
      <c r="D214" s="71" t="s">
        <v>43</v>
      </c>
      <c r="E214" s="80">
        <v>19</v>
      </c>
      <c r="F214" s="282"/>
      <c r="G214" s="200">
        <f>ROUND(E214*F214,2)</f>
        <v>0</v>
      </c>
    </row>
    <row r="215" spans="1:7" x14ac:dyDescent="0.2">
      <c r="A215" s="60"/>
      <c r="B215" s="60"/>
      <c r="C215" s="69"/>
      <c r="D215" s="71"/>
      <c r="E215" s="80"/>
      <c r="F215" s="282"/>
    </row>
    <row r="216" spans="1:7" ht="49.5" customHeight="1" x14ac:dyDescent="0.2">
      <c r="A216" s="194" t="s">
        <v>466</v>
      </c>
      <c r="B216" s="194" t="s">
        <v>833</v>
      </c>
      <c r="C216" s="178" t="s">
        <v>834</v>
      </c>
      <c r="D216" s="194"/>
      <c r="E216" s="194"/>
      <c r="F216" s="281"/>
      <c r="G216" s="83"/>
    </row>
    <row r="217" spans="1:7" x14ac:dyDescent="0.2">
      <c r="A217" s="60"/>
      <c r="B217" s="60"/>
      <c r="C217" s="69"/>
      <c r="D217" s="71" t="s">
        <v>43</v>
      </c>
      <c r="E217" s="80">
        <v>19</v>
      </c>
      <c r="F217" s="282"/>
      <c r="G217" s="200">
        <f>ROUND(E217*F217,2)</f>
        <v>0</v>
      </c>
    </row>
    <row r="218" spans="1:7" x14ac:dyDescent="0.2">
      <c r="A218" s="60"/>
      <c r="B218" s="60"/>
      <c r="C218" s="69"/>
      <c r="D218" s="71"/>
      <c r="E218" s="80"/>
      <c r="F218" s="282"/>
    </row>
    <row r="219" spans="1:7" ht="33.75" customHeight="1" x14ac:dyDescent="0.2">
      <c r="A219" s="194" t="s">
        <v>468</v>
      </c>
      <c r="B219" s="194" t="s">
        <v>835</v>
      </c>
      <c r="C219" s="178" t="s">
        <v>836</v>
      </c>
      <c r="D219" s="194"/>
      <c r="E219" s="194"/>
      <c r="F219" s="281"/>
      <c r="G219" s="83"/>
    </row>
    <row r="220" spans="1:7" x14ac:dyDescent="0.2">
      <c r="A220" s="60"/>
      <c r="B220" s="60"/>
      <c r="C220" s="69"/>
      <c r="D220" s="71" t="s">
        <v>43</v>
      </c>
      <c r="E220" s="80">
        <v>9</v>
      </c>
      <c r="F220" s="282"/>
      <c r="G220" s="200">
        <f>ROUND(E220*F220,2)</f>
        <v>0</v>
      </c>
    </row>
    <row r="221" spans="1:7" x14ac:dyDescent="0.2">
      <c r="A221" s="60"/>
      <c r="B221" s="60"/>
      <c r="C221" s="69"/>
      <c r="D221" s="71"/>
      <c r="E221" s="80"/>
      <c r="F221" s="282"/>
    </row>
    <row r="222" spans="1:7" ht="60" customHeight="1" x14ac:dyDescent="0.2">
      <c r="A222" s="194" t="s">
        <v>471</v>
      </c>
      <c r="B222" s="194" t="s">
        <v>837</v>
      </c>
      <c r="C222" s="178" t="s">
        <v>838</v>
      </c>
      <c r="D222" s="194"/>
      <c r="E222" s="194"/>
      <c r="F222" s="281"/>
      <c r="G222" s="83"/>
    </row>
    <row r="223" spans="1:7" x14ac:dyDescent="0.2">
      <c r="A223" s="60"/>
      <c r="B223" s="60"/>
      <c r="C223" s="69"/>
      <c r="D223" s="71" t="s">
        <v>35</v>
      </c>
      <c r="E223" s="80">
        <v>205</v>
      </c>
      <c r="F223" s="282"/>
      <c r="G223" s="200">
        <f>ROUND(E223*F223,2)</f>
        <v>0</v>
      </c>
    </row>
    <row r="224" spans="1:7" x14ac:dyDescent="0.2">
      <c r="A224" s="60"/>
      <c r="B224" s="60"/>
      <c r="C224" s="69"/>
      <c r="D224" s="71"/>
      <c r="E224" s="80"/>
      <c r="F224" s="282"/>
    </row>
    <row r="225" spans="1:7" ht="35.25" customHeight="1" x14ac:dyDescent="0.2">
      <c r="A225" s="194" t="s">
        <v>473</v>
      </c>
      <c r="B225" s="194" t="s">
        <v>839</v>
      </c>
      <c r="C225" s="178" t="s">
        <v>840</v>
      </c>
      <c r="D225" s="194"/>
      <c r="E225" s="194"/>
      <c r="F225" s="281"/>
      <c r="G225" s="83"/>
    </row>
    <row r="226" spans="1:7" x14ac:dyDescent="0.2">
      <c r="A226" s="60"/>
      <c r="B226" s="60"/>
      <c r="C226" s="69"/>
      <c r="D226" s="71" t="s">
        <v>43</v>
      </c>
      <c r="E226" s="80">
        <v>19</v>
      </c>
      <c r="F226" s="282"/>
      <c r="G226" s="200">
        <f>ROUND(E226*F226,2)</f>
        <v>0</v>
      </c>
    </row>
    <row r="227" spans="1:7" x14ac:dyDescent="0.2">
      <c r="A227" s="60"/>
      <c r="B227" s="60"/>
      <c r="C227" s="69"/>
      <c r="D227" s="71"/>
      <c r="E227" s="80"/>
      <c r="F227" s="282"/>
    </row>
    <row r="228" spans="1:7" ht="61.5" customHeight="1" x14ac:dyDescent="0.2">
      <c r="A228" s="194" t="s">
        <v>645</v>
      </c>
      <c r="B228" s="194" t="s">
        <v>841</v>
      </c>
      <c r="C228" s="178" t="s">
        <v>934</v>
      </c>
      <c r="D228" s="194"/>
      <c r="E228" s="194"/>
      <c r="F228" s="281"/>
      <c r="G228" s="83"/>
    </row>
    <row r="229" spans="1:7" x14ac:dyDescent="0.2">
      <c r="A229" s="60"/>
      <c r="B229" s="60"/>
      <c r="C229" s="69"/>
      <c r="D229" s="71" t="s">
        <v>35</v>
      </c>
      <c r="E229" s="80">
        <v>665</v>
      </c>
      <c r="F229" s="282"/>
      <c r="G229" s="200">
        <f>ROUND(E229*F229,2)</f>
        <v>0</v>
      </c>
    </row>
    <row r="230" spans="1:7" x14ac:dyDescent="0.2">
      <c r="A230" s="60"/>
      <c r="B230" s="60"/>
      <c r="C230" s="69"/>
      <c r="D230" s="71"/>
      <c r="E230" s="80"/>
      <c r="F230" s="282"/>
    </row>
    <row r="231" spans="1:7" ht="37.5" customHeight="1" x14ac:dyDescent="0.2">
      <c r="A231" s="194" t="s">
        <v>677</v>
      </c>
      <c r="B231" s="194" t="s">
        <v>843</v>
      </c>
      <c r="C231" s="178" t="s">
        <v>844</v>
      </c>
      <c r="D231" s="194"/>
      <c r="E231" s="194"/>
      <c r="F231" s="281"/>
      <c r="G231" s="83"/>
    </row>
    <row r="232" spans="1:7" x14ac:dyDescent="0.2">
      <c r="A232" s="60"/>
      <c r="B232" s="60"/>
      <c r="C232" s="69"/>
      <c r="D232" s="71" t="s">
        <v>43</v>
      </c>
      <c r="E232" s="80">
        <v>19</v>
      </c>
      <c r="F232" s="282"/>
      <c r="G232" s="200">
        <f>ROUND(E232*F232,2)</f>
        <v>0</v>
      </c>
    </row>
    <row r="233" spans="1:7" x14ac:dyDescent="0.2">
      <c r="A233" s="60"/>
      <c r="B233" s="60"/>
      <c r="C233" s="69"/>
      <c r="D233" s="71"/>
      <c r="E233" s="80"/>
      <c r="F233" s="282"/>
    </row>
    <row r="234" spans="1:7" ht="60.75" customHeight="1" x14ac:dyDescent="0.2">
      <c r="A234" s="178" t="s">
        <v>822</v>
      </c>
      <c r="B234" s="194" t="s">
        <v>845</v>
      </c>
      <c r="C234" s="169" t="s">
        <v>846</v>
      </c>
      <c r="D234" s="169"/>
      <c r="E234" s="181"/>
      <c r="F234" s="286"/>
      <c r="G234" s="183"/>
    </row>
    <row r="235" spans="1:7" x14ac:dyDescent="0.2">
      <c r="A235" s="60"/>
      <c r="B235" s="60"/>
      <c r="C235" s="69"/>
      <c r="D235" s="169" t="s">
        <v>43</v>
      </c>
      <c r="E235" s="181">
        <v>19</v>
      </c>
      <c r="F235" s="286"/>
      <c r="G235" s="200">
        <f>ROUND(E235*F235,2)</f>
        <v>0</v>
      </c>
    </row>
    <row r="236" spans="1:7" x14ac:dyDescent="0.2">
      <c r="A236" s="60"/>
      <c r="B236" s="60"/>
      <c r="C236" s="69"/>
      <c r="D236" s="71"/>
      <c r="E236" s="80"/>
      <c r="F236" s="282"/>
    </row>
    <row r="237" spans="1:7" ht="48.75" customHeight="1" x14ac:dyDescent="0.2">
      <c r="A237" s="194" t="s">
        <v>825</v>
      </c>
      <c r="B237" s="194" t="s">
        <v>847</v>
      </c>
      <c r="C237" s="178" t="s">
        <v>848</v>
      </c>
      <c r="D237" s="194"/>
      <c r="E237" s="194"/>
      <c r="F237" s="281"/>
      <c r="G237" s="83"/>
    </row>
    <row r="238" spans="1:7" x14ac:dyDescent="0.2">
      <c r="A238" s="60"/>
      <c r="B238" s="60"/>
      <c r="C238" s="69"/>
      <c r="D238" s="71" t="s">
        <v>35</v>
      </c>
      <c r="E238" s="80">
        <v>25</v>
      </c>
      <c r="F238" s="282"/>
      <c r="G238" s="200">
        <f>ROUND(E238*F238,2)</f>
        <v>0</v>
      </c>
    </row>
    <row r="239" spans="1:7" x14ac:dyDescent="0.2">
      <c r="A239" s="60"/>
      <c r="B239" s="60"/>
      <c r="C239" s="69"/>
      <c r="D239" s="71"/>
      <c r="E239" s="80"/>
      <c r="F239" s="282"/>
    </row>
    <row r="240" spans="1:7" ht="51.75" customHeight="1" x14ac:dyDescent="0.2">
      <c r="A240" s="194" t="s">
        <v>849</v>
      </c>
      <c r="B240" s="194" t="s">
        <v>850</v>
      </c>
      <c r="C240" s="178" t="s">
        <v>851</v>
      </c>
      <c r="D240" s="194"/>
      <c r="E240" s="194"/>
      <c r="F240" s="281"/>
      <c r="G240" s="83"/>
    </row>
    <row r="241" spans="1:7" x14ac:dyDescent="0.2">
      <c r="A241" s="60"/>
      <c r="B241" s="60"/>
      <c r="C241" s="69"/>
      <c r="D241" s="71" t="s">
        <v>43</v>
      </c>
      <c r="E241" s="80">
        <v>3</v>
      </c>
      <c r="F241" s="282"/>
      <c r="G241" s="200">
        <f>ROUND(E241*F241,2)</f>
        <v>0</v>
      </c>
    </row>
    <row r="242" spans="1:7" x14ac:dyDescent="0.2">
      <c r="A242" s="60"/>
      <c r="B242" s="60"/>
      <c r="C242" s="69"/>
      <c r="D242" s="71"/>
      <c r="E242" s="80"/>
      <c r="F242" s="282"/>
    </row>
    <row r="243" spans="1:7" ht="157.5" customHeight="1" x14ac:dyDescent="0.2">
      <c r="A243" s="194" t="s">
        <v>852</v>
      </c>
      <c r="B243" s="194" t="s">
        <v>853</v>
      </c>
      <c r="C243" s="178" t="s">
        <v>935</v>
      </c>
      <c r="D243" s="194"/>
      <c r="E243" s="194"/>
      <c r="F243" s="281"/>
      <c r="G243" s="167"/>
    </row>
    <row r="244" spans="1:7" x14ac:dyDescent="0.2">
      <c r="A244" s="60"/>
      <c r="B244" s="60"/>
      <c r="C244" s="69"/>
      <c r="D244" s="71" t="s">
        <v>43</v>
      </c>
      <c r="E244" s="80">
        <v>1</v>
      </c>
      <c r="F244" s="282"/>
      <c r="G244" s="200">
        <f>ROUND(E244*F244,2)</f>
        <v>0</v>
      </c>
    </row>
    <row r="245" spans="1:7" x14ac:dyDescent="0.2">
      <c r="A245" s="60"/>
      <c r="B245" s="60"/>
      <c r="C245" s="69"/>
      <c r="D245" s="71"/>
      <c r="E245" s="80"/>
      <c r="F245" s="282"/>
    </row>
    <row r="246" spans="1:7" ht="45.75" customHeight="1" x14ac:dyDescent="0.2">
      <c r="A246" s="180" t="s">
        <v>856</v>
      </c>
      <c r="B246" s="173" t="s">
        <v>853</v>
      </c>
      <c r="C246" s="169" t="s">
        <v>936</v>
      </c>
      <c r="D246" s="188"/>
      <c r="E246" s="189"/>
      <c r="F246" s="290"/>
      <c r="G246" s="172"/>
    </row>
    <row r="247" spans="1:7" x14ac:dyDescent="0.2">
      <c r="A247" s="190"/>
      <c r="B247" s="190"/>
      <c r="C247" s="192"/>
      <c r="D247" s="188" t="s">
        <v>128</v>
      </c>
      <c r="E247" s="189">
        <v>1</v>
      </c>
      <c r="F247" s="290"/>
      <c r="G247" s="200">
        <f>ROUND(E247*F247,2)</f>
        <v>0</v>
      </c>
    </row>
    <row r="248" spans="1:7" x14ac:dyDescent="0.2">
      <c r="A248" s="190"/>
      <c r="B248" s="190"/>
      <c r="C248" s="192"/>
      <c r="D248" s="188"/>
      <c r="E248" s="189"/>
      <c r="F248" s="290"/>
      <c r="G248" s="172"/>
    </row>
    <row r="249" spans="1:7" ht="61.5" customHeight="1" x14ac:dyDescent="0.2">
      <c r="A249" s="194" t="s">
        <v>859</v>
      </c>
      <c r="B249" s="194" t="s">
        <v>914</v>
      </c>
      <c r="C249" s="178" t="s">
        <v>937</v>
      </c>
      <c r="D249" s="194"/>
      <c r="E249" s="194"/>
      <c r="F249" s="281"/>
      <c r="G249" s="83"/>
    </row>
    <row r="250" spans="1:7" x14ac:dyDescent="0.2">
      <c r="A250" s="60"/>
      <c r="B250" s="60"/>
      <c r="C250" s="69"/>
      <c r="D250" s="71" t="s">
        <v>43</v>
      </c>
      <c r="E250" s="80">
        <v>19</v>
      </c>
      <c r="F250" s="282"/>
      <c r="G250" s="200">
        <f>ROUND(E250*F250,2)</f>
        <v>0</v>
      </c>
    </row>
    <row r="251" spans="1:7" x14ac:dyDescent="0.2">
      <c r="A251" s="60"/>
      <c r="B251" s="60"/>
      <c r="C251" s="69"/>
      <c r="D251" s="70"/>
      <c r="E251" s="58"/>
      <c r="F251" s="280"/>
      <c r="G251" s="84"/>
    </row>
    <row r="252" spans="1:7" ht="63.75" customHeight="1" x14ac:dyDescent="0.2">
      <c r="A252" s="194" t="s">
        <v>862</v>
      </c>
      <c r="B252" s="194" t="s">
        <v>917</v>
      </c>
      <c r="C252" s="178" t="s">
        <v>918</v>
      </c>
      <c r="D252" s="194"/>
      <c r="E252" s="194"/>
      <c r="F252" s="281"/>
      <c r="G252" s="83"/>
    </row>
    <row r="253" spans="1:7" x14ac:dyDescent="0.2">
      <c r="A253" s="60"/>
      <c r="B253" s="60"/>
      <c r="C253" s="69"/>
      <c r="D253" s="71" t="s">
        <v>61</v>
      </c>
      <c r="E253" s="80">
        <v>105</v>
      </c>
      <c r="F253" s="282"/>
      <c r="G253" s="200">
        <f>ROUND(E253*F253,2)</f>
        <v>0</v>
      </c>
    </row>
    <row r="254" spans="1:7" x14ac:dyDescent="0.2">
      <c r="A254" s="60"/>
      <c r="B254" s="60"/>
      <c r="C254" s="69"/>
      <c r="D254" s="70"/>
      <c r="E254" s="58"/>
      <c r="F254" s="280"/>
      <c r="G254" s="84"/>
    </row>
    <row r="255" spans="1:7" ht="35.25" customHeight="1" x14ac:dyDescent="0.2">
      <c r="A255" s="194" t="s">
        <v>865</v>
      </c>
      <c r="B255" s="194" t="s">
        <v>920</v>
      </c>
      <c r="C255" s="178" t="s">
        <v>921</v>
      </c>
      <c r="D255" s="194"/>
      <c r="E255" s="194"/>
      <c r="F255" s="281"/>
      <c r="G255" s="83"/>
    </row>
    <row r="256" spans="1:7" x14ac:dyDescent="0.2">
      <c r="A256" s="60"/>
      <c r="B256" s="60"/>
      <c r="C256" s="69"/>
      <c r="D256" s="71" t="s">
        <v>43</v>
      </c>
      <c r="E256" s="80">
        <v>1</v>
      </c>
      <c r="F256" s="282"/>
      <c r="G256" s="200">
        <f>ROUND(E256*F256,2)</f>
        <v>0</v>
      </c>
    </row>
    <row r="257" spans="1:7" x14ac:dyDescent="0.2">
      <c r="A257" s="60"/>
      <c r="B257" s="60"/>
      <c r="C257" s="69"/>
      <c r="D257" s="70"/>
      <c r="E257" s="58"/>
      <c r="F257" s="280"/>
      <c r="G257" s="84"/>
    </row>
    <row r="258" spans="1:7" ht="48.75" customHeight="1" x14ac:dyDescent="0.2">
      <c r="A258" s="194" t="s">
        <v>868</v>
      </c>
      <c r="B258" s="194" t="s">
        <v>923</v>
      </c>
      <c r="C258" s="178" t="s">
        <v>924</v>
      </c>
      <c r="D258" s="194"/>
      <c r="E258" s="194"/>
      <c r="F258" s="281"/>
      <c r="G258" s="83"/>
    </row>
    <row r="259" spans="1:7" x14ac:dyDescent="0.2">
      <c r="A259" s="60"/>
      <c r="B259" s="60"/>
      <c r="C259" s="69"/>
      <c r="D259" s="71" t="s">
        <v>43</v>
      </c>
      <c r="E259" s="80">
        <v>1</v>
      </c>
      <c r="F259" s="282"/>
      <c r="G259" s="200">
        <f>ROUND(E259*F259,2)</f>
        <v>0</v>
      </c>
    </row>
    <row r="260" spans="1:7" x14ac:dyDescent="0.2">
      <c r="A260" s="60"/>
      <c r="B260" s="60"/>
      <c r="C260" s="69"/>
      <c r="D260" s="70"/>
      <c r="E260" s="58"/>
      <c r="F260" s="280"/>
      <c r="G260" s="84"/>
    </row>
    <row r="261" spans="1:7" x14ac:dyDescent="0.2">
      <c r="A261" s="60"/>
      <c r="B261" s="60"/>
      <c r="C261" s="69"/>
      <c r="D261" s="70"/>
      <c r="E261" s="58"/>
      <c r="F261" s="280"/>
      <c r="G261" s="84"/>
    </row>
    <row r="262" spans="1:7" x14ac:dyDescent="0.2">
      <c r="A262" s="60"/>
      <c r="B262" s="60"/>
      <c r="C262" s="69"/>
      <c r="D262" s="70" t="s">
        <v>444</v>
      </c>
      <c r="E262" s="58"/>
      <c r="F262" s="280"/>
      <c r="G262" s="84">
        <f>SUM(G211:G261)</f>
        <v>0</v>
      </c>
    </row>
    <row r="263" spans="1:7" x14ac:dyDescent="0.2">
      <c r="A263" s="60"/>
      <c r="B263" s="60"/>
      <c r="C263" s="72"/>
      <c r="D263" s="70"/>
      <c r="E263" s="58"/>
      <c r="F263" s="280"/>
    </row>
    <row r="264" spans="1:7" x14ac:dyDescent="0.2">
      <c r="A264" s="60"/>
      <c r="B264" s="60"/>
      <c r="C264" s="72"/>
      <c r="D264" s="70"/>
      <c r="E264" s="58"/>
      <c r="F264" s="280"/>
    </row>
    <row r="265" spans="1:7" x14ac:dyDescent="0.2">
      <c r="A265" s="60"/>
      <c r="B265" s="60" t="s">
        <v>475</v>
      </c>
      <c r="C265" s="72"/>
      <c r="D265" s="71"/>
      <c r="E265" s="58"/>
      <c r="F265" s="280"/>
    </row>
    <row r="266" spans="1:7" x14ac:dyDescent="0.2">
      <c r="A266" s="60"/>
      <c r="C266" s="72"/>
      <c r="D266" s="71"/>
      <c r="E266" s="58"/>
      <c r="F266" s="280"/>
    </row>
    <row r="267" spans="1:7" x14ac:dyDescent="0.2">
      <c r="A267" s="60" t="s">
        <v>447</v>
      </c>
      <c r="B267" s="60" t="s">
        <v>448</v>
      </c>
      <c r="C267" s="69" t="s">
        <v>449</v>
      </c>
      <c r="D267" s="70" t="s">
        <v>450</v>
      </c>
      <c r="E267" s="58" t="s">
        <v>451</v>
      </c>
      <c r="F267" s="280" t="s">
        <v>452</v>
      </c>
      <c r="G267" s="84" t="s">
        <v>453</v>
      </c>
    </row>
    <row r="268" spans="1:7" x14ac:dyDescent="0.2">
      <c r="A268" s="60"/>
      <c r="C268" s="72"/>
      <c r="D268" s="71"/>
      <c r="E268" s="58"/>
      <c r="F268" s="280"/>
    </row>
    <row r="269" spans="1:7" ht="21.75" customHeight="1" x14ac:dyDescent="0.2">
      <c r="A269" s="194" t="s">
        <v>454</v>
      </c>
      <c r="B269" s="194" t="s">
        <v>479</v>
      </c>
      <c r="C269" s="72" t="s">
        <v>925</v>
      </c>
      <c r="D269" s="71"/>
      <c r="E269" s="58"/>
      <c r="F269" s="280"/>
    </row>
    <row r="270" spans="1:7" ht="22.5" customHeight="1" x14ac:dyDescent="0.2">
      <c r="A270" s="60"/>
      <c r="C270" s="72" t="s">
        <v>926</v>
      </c>
      <c r="D270" s="71"/>
      <c r="E270" s="58"/>
      <c r="F270" s="280"/>
    </row>
    <row r="271" spans="1:7" x14ac:dyDescent="0.2">
      <c r="A271" s="60"/>
      <c r="C271" s="72"/>
      <c r="D271" s="71" t="s">
        <v>43</v>
      </c>
      <c r="E271" s="68">
        <v>1</v>
      </c>
      <c r="F271" s="279"/>
      <c r="G271" s="200">
        <f>ROUND(E271*F271,2)</f>
        <v>0</v>
      </c>
    </row>
    <row r="272" spans="1:7" x14ac:dyDescent="0.2">
      <c r="A272" s="60"/>
      <c r="C272" s="72"/>
      <c r="D272" s="71"/>
      <c r="E272" s="58"/>
      <c r="F272" s="59"/>
    </row>
    <row r="273" spans="1:7" ht="27" customHeight="1" x14ac:dyDescent="0.2">
      <c r="A273" s="194" t="s">
        <v>466</v>
      </c>
      <c r="B273" s="194" t="s">
        <v>362</v>
      </c>
      <c r="C273" s="72" t="s">
        <v>476</v>
      </c>
      <c r="D273" s="71"/>
      <c r="E273" s="58"/>
      <c r="F273" s="59"/>
    </row>
    <row r="274" spans="1:7" x14ac:dyDescent="0.2">
      <c r="A274" s="60"/>
      <c r="C274" s="72"/>
      <c r="D274" s="71" t="s">
        <v>365</v>
      </c>
      <c r="E274" s="68">
        <v>4</v>
      </c>
      <c r="F274" s="74">
        <v>50</v>
      </c>
      <c r="G274" s="200">
        <f>ROUND(E274*F274,2)</f>
        <v>200</v>
      </c>
    </row>
    <row r="275" spans="1:7" x14ac:dyDescent="0.2">
      <c r="A275" s="60"/>
      <c r="C275" s="72"/>
      <c r="D275" s="71"/>
      <c r="E275" s="58"/>
      <c r="F275" s="59"/>
    </row>
    <row r="276" spans="1:7" x14ac:dyDescent="0.2">
      <c r="A276" s="60"/>
      <c r="C276" s="72"/>
      <c r="D276" s="71"/>
    </row>
    <row r="277" spans="1:7" x14ac:dyDescent="0.2">
      <c r="A277" s="60"/>
      <c r="C277" s="72"/>
      <c r="D277" s="71"/>
    </row>
    <row r="278" spans="1:7" x14ac:dyDescent="0.2">
      <c r="A278" s="60"/>
      <c r="C278" s="72"/>
      <c r="D278" s="70" t="s">
        <v>444</v>
      </c>
      <c r="E278" s="58"/>
      <c r="F278" s="59"/>
      <c r="G278" s="84">
        <f>SUM(G269:G276)</f>
        <v>200</v>
      </c>
    </row>
    <row r="279" spans="1:7" x14ac:dyDescent="0.2">
      <c r="A279" s="60"/>
      <c r="C279" s="72"/>
      <c r="D279" s="71"/>
      <c r="E279" s="58"/>
      <c r="F279" s="59"/>
    </row>
    <row r="280" spans="1:7" x14ac:dyDescent="0.2">
      <c r="A280" s="60"/>
      <c r="C280" s="72"/>
      <c r="D280" s="71"/>
      <c r="E280" s="58"/>
      <c r="F280" s="59"/>
    </row>
    <row r="281" spans="1:7" x14ac:dyDescent="0.2">
      <c r="A281" s="60"/>
      <c r="C281" s="72"/>
      <c r="D281" s="71"/>
      <c r="E281" s="58"/>
      <c r="F281" s="59"/>
    </row>
    <row r="282" spans="1:7" x14ac:dyDescent="0.2">
      <c r="A282" s="60"/>
      <c r="C282" s="72"/>
      <c r="D282" s="71"/>
      <c r="E282" s="58"/>
      <c r="F282" s="59"/>
    </row>
    <row r="283" spans="1:7" x14ac:dyDescent="0.2">
      <c r="A283" s="60"/>
      <c r="C283" s="72"/>
      <c r="D283" s="71"/>
      <c r="E283" s="58"/>
      <c r="F283" s="59"/>
    </row>
    <row r="284" spans="1:7" x14ac:dyDescent="0.2">
      <c r="A284" s="60"/>
      <c r="C284" s="72"/>
      <c r="D284" s="71"/>
      <c r="E284" s="58"/>
      <c r="F284" s="59"/>
    </row>
    <row r="285" spans="1:7" x14ac:dyDescent="0.2">
      <c r="A285" s="60"/>
      <c r="C285" s="72"/>
      <c r="D285" s="71"/>
      <c r="E285" s="58"/>
      <c r="F285" s="59"/>
    </row>
    <row r="286" spans="1:7" x14ac:dyDescent="0.2">
      <c r="A286" s="60"/>
      <c r="C286" s="72"/>
      <c r="D286" s="71"/>
      <c r="E286" s="58"/>
      <c r="F286" s="59"/>
    </row>
    <row r="287" spans="1:7" x14ac:dyDescent="0.2">
      <c r="A287" s="60"/>
      <c r="C287" s="72"/>
      <c r="D287" s="71"/>
      <c r="E287" s="58"/>
      <c r="F287" s="59"/>
    </row>
    <row r="288" spans="1:7" x14ac:dyDescent="0.2">
      <c r="A288" s="60"/>
      <c r="C288" s="72"/>
      <c r="D288" s="71"/>
      <c r="E288" s="58"/>
      <c r="F288" s="59"/>
    </row>
    <row r="289" spans="1:6" x14ac:dyDescent="0.2">
      <c r="A289" s="60"/>
      <c r="C289" s="72"/>
      <c r="D289" s="71"/>
      <c r="E289" s="58"/>
      <c r="F289" s="59"/>
    </row>
    <row r="290" spans="1:6" x14ac:dyDescent="0.2">
      <c r="A290" s="60"/>
      <c r="C290" s="72"/>
      <c r="D290" s="71"/>
      <c r="E290" s="58"/>
      <c r="F290" s="59"/>
    </row>
    <row r="291" spans="1:6" x14ac:dyDescent="0.2">
      <c r="A291" s="60"/>
      <c r="C291" s="72"/>
      <c r="D291" s="71"/>
      <c r="E291" s="58"/>
      <c r="F291" s="59"/>
    </row>
    <row r="292" spans="1:6" x14ac:dyDescent="0.2">
      <c r="A292" s="60"/>
      <c r="C292" s="72"/>
      <c r="D292" s="71"/>
      <c r="E292" s="58"/>
      <c r="F292" s="59"/>
    </row>
    <row r="293" spans="1:6" x14ac:dyDescent="0.2">
      <c r="A293" s="60"/>
      <c r="C293" s="72"/>
      <c r="D293" s="71"/>
      <c r="E293" s="58"/>
      <c r="F293" s="59"/>
    </row>
    <row r="294" spans="1:6" x14ac:dyDescent="0.2">
      <c r="A294" s="60"/>
      <c r="C294" s="72"/>
      <c r="D294" s="71"/>
      <c r="E294" s="58"/>
      <c r="F294" s="59"/>
    </row>
    <row r="295" spans="1:6" x14ac:dyDescent="0.2">
      <c r="A295" s="60"/>
      <c r="C295" s="72"/>
      <c r="D295" s="71"/>
      <c r="E295" s="58"/>
      <c r="F295" s="59"/>
    </row>
    <row r="296" spans="1:6" x14ac:dyDescent="0.2">
      <c r="A296" s="60"/>
      <c r="C296" s="72"/>
      <c r="D296" s="71"/>
      <c r="E296" s="58"/>
      <c r="F296" s="59"/>
    </row>
    <row r="297" spans="1:6" x14ac:dyDescent="0.2">
      <c r="A297" s="60"/>
      <c r="C297" s="72"/>
      <c r="D297" s="71"/>
      <c r="E297" s="58"/>
      <c r="F297" s="59"/>
    </row>
    <row r="298" spans="1:6" x14ac:dyDescent="0.2">
      <c r="A298" s="60"/>
      <c r="C298" s="72"/>
      <c r="D298" s="71"/>
      <c r="E298" s="58"/>
      <c r="F298" s="59"/>
    </row>
    <row r="299" spans="1:6" x14ac:dyDescent="0.2">
      <c r="A299" s="60"/>
      <c r="C299" s="72"/>
      <c r="D299" s="71"/>
      <c r="E299" s="58"/>
      <c r="F299" s="59"/>
    </row>
    <row r="300" spans="1:6" x14ac:dyDescent="0.2">
      <c r="A300" s="60"/>
      <c r="C300" s="72"/>
      <c r="D300" s="71"/>
      <c r="E300" s="58"/>
      <c r="F300" s="59"/>
    </row>
    <row r="301" spans="1:6" x14ac:dyDescent="0.2">
      <c r="C301" s="72"/>
      <c r="D301" s="196"/>
      <c r="E301" s="58"/>
      <c r="F301" s="59"/>
    </row>
    <row r="302" spans="1:6" x14ac:dyDescent="0.2">
      <c r="A302" s="194" t="s">
        <v>482</v>
      </c>
      <c r="C302" s="72"/>
      <c r="D302" s="196"/>
      <c r="E302" s="58"/>
      <c r="F302" s="59"/>
    </row>
    <row r="303" spans="1:6" x14ac:dyDescent="0.2">
      <c r="A303" s="194" t="s">
        <v>482</v>
      </c>
      <c r="C303" s="72"/>
      <c r="D303" s="76"/>
    </row>
    <row r="304" spans="1:6" x14ac:dyDescent="0.2">
      <c r="A304" s="60"/>
      <c r="C304" s="72"/>
      <c r="D304" s="196"/>
      <c r="E304" s="58"/>
      <c r="F304" s="59"/>
    </row>
    <row r="305" spans="4:6" x14ac:dyDescent="0.2">
      <c r="D305" s="67"/>
      <c r="E305" s="58"/>
      <c r="F305" s="59"/>
    </row>
    <row r="306" spans="4:6" x14ac:dyDescent="0.2">
      <c r="D306" s="67"/>
      <c r="E306" s="58"/>
      <c r="F306" s="59"/>
    </row>
    <row r="307" spans="4:6" x14ac:dyDescent="0.2">
      <c r="D307" s="67"/>
      <c r="E307" s="58"/>
      <c r="F307" s="59"/>
    </row>
    <row r="308" spans="4:6" x14ac:dyDescent="0.2">
      <c r="D308" s="67"/>
      <c r="E308" s="58"/>
      <c r="F308" s="59"/>
    </row>
    <row r="309" spans="4:6" x14ac:dyDescent="0.2">
      <c r="D309" s="67"/>
      <c r="E309" s="58"/>
      <c r="F309" s="59"/>
    </row>
    <row r="310" spans="4:6" x14ac:dyDescent="0.2">
      <c r="D310" s="67"/>
      <c r="E310" s="58"/>
      <c r="F310" s="59"/>
    </row>
  </sheetData>
  <sheetProtection algorithmName="SHA-512" hashValue="OvIC79oxQAkdTIAPFa5qVCMa1Llof/kTEtDZbObqQqz577vL7JkLUGCS+pfuSxyRCNqcMwLDZbFerv2mWXmwMA==" saltValue="+mEtGpIUB09/c+MmDAvyJA==" spinCount="100000" sheet="1" objects="1" scenarios="1"/>
  <mergeCells count="6">
    <mergeCell ref="C12:E12"/>
    <mergeCell ref="C2:E2"/>
    <mergeCell ref="C4:E4"/>
    <mergeCell ref="C7:E7"/>
    <mergeCell ref="C8:E8"/>
    <mergeCell ref="C10:E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537DE-10EE-49BB-A8BF-DE5A4192874E}">
  <dimension ref="A1:G40"/>
  <sheetViews>
    <sheetView workbookViewId="0">
      <selection sqref="A1:XFD1048576"/>
    </sheetView>
  </sheetViews>
  <sheetFormatPr defaultColWidth="9.140625" defaultRowHeight="15" x14ac:dyDescent="0.25"/>
  <cols>
    <col min="1" max="1" width="5.42578125" style="206" customWidth="1"/>
    <col min="2" max="2" width="5.7109375" style="206" customWidth="1"/>
    <col min="3" max="3" width="40.140625" style="206" customWidth="1"/>
    <col min="4" max="5" width="8.85546875" style="206" customWidth="1"/>
    <col min="6" max="7" width="9.140625" style="206"/>
    <col min="8" max="8" width="8.85546875" style="206" customWidth="1"/>
    <col min="9" max="16384" width="9.140625" style="206"/>
  </cols>
  <sheetData>
    <row r="1" spans="1:7" x14ac:dyDescent="0.25">
      <c r="A1" s="205" t="s">
        <v>944</v>
      </c>
    </row>
    <row r="2" spans="1:7" x14ac:dyDescent="0.25">
      <c r="A2" s="207" t="s">
        <v>945</v>
      </c>
    </row>
    <row r="3" spans="1:7" x14ac:dyDescent="0.25">
      <c r="A3" s="207" t="s">
        <v>946</v>
      </c>
    </row>
    <row r="4" spans="1:7" x14ac:dyDescent="0.25">
      <c r="A4" s="207" t="s">
        <v>947</v>
      </c>
    </row>
    <row r="5" spans="1:7" x14ac:dyDescent="0.25">
      <c r="A5" s="299" t="s">
        <v>948</v>
      </c>
      <c r="B5" s="299"/>
      <c r="C5" s="299"/>
    </row>
    <row r="6" spans="1:7" x14ac:dyDescent="0.25">
      <c r="A6" s="208" t="s">
        <v>978</v>
      </c>
      <c r="B6" s="209"/>
      <c r="C6" s="209"/>
    </row>
    <row r="7" spans="1:7" x14ac:dyDescent="0.25">
      <c r="A7" s="207" t="s">
        <v>949</v>
      </c>
      <c r="B7" s="207"/>
      <c r="C7" s="209"/>
    </row>
    <row r="8" spans="1:7" x14ac:dyDescent="0.25">
      <c r="A8" s="208" t="s">
        <v>950</v>
      </c>
      <c r="B8" s="209"/>
      <c r="C8" s="209"/>
    </row>
    <row r="9" spans="1:7" ht="26.45" customHeight="1" x14ac:dyDescent="0.25">
      <c r="A9" s="300" t="s">
        <v>951</v>
      </c>
      <c r="B9" s="300"/>
      <c r="C9" s="300"/>
      <c r="D9" s="300"/>
      <c r="E9" s="300"/>
    </row>
    <row r="10" spans="1:7" x14ac:dyDescent="0.25">
      <c r="A10" s="208" t="s">
        <v>952</v>
      </c>
      <c r="B10" s="209"/>
      <c r="C10" s="209"/>
    </row>
    <row r="11" spans="1:7" x14ac:dyDescent="0.25">
      <c r="A11" s="207" t="s">
        <v>953</v>
      </c>
      <c r="B11" s="209"/>
      <c r="C11" s="209"/>
    </row>
    <row r="12" spans="1:7" x14ac:dyDescent="0.25">
      <c r="A12" s="207" t="s">
        <v>954</v>
      </c>
      <c r="B12" s="209"/>
      <c r="C12" s="209"/>
    </row>
    <row r="14" spans="1:7" x14ac:dyDescent="0.25">
      <c r="A14" s="210" t="s">
        <v>955</v>
      </c>
    </row>
    <row r="15" spans="1:7" x14ac:dyDescent="0.25">
      <c r="A15" s="210"/>
    </row>
    <row r="16" spans="1:7" x14ac:dyDescent="0.25">
      <c r="A16" s="211" t="s">
        <v>956</v>
      </c>
      <c r="B16" s="212"/>
      <c r="C16" s="212"/>
      <c r="D16" s="212"/>
      <c r="E16" s="212"/>
      <c r="F16" s="212"/>
      <c r="G16" s="212"/>
    </row>
    <row r="17" spans="1:7" x14ac:dyDescent="0.25">
      <c r="A17" s="213" t="s">
        <v>957</v>
      </c>
      <c r="B17" s="212"/>
      <c r="C17" s="212"/>
      <c r="D17" s="212"/>
      <c r="E17" s="212"/>
      <c r="F17" s="212"/>
      <c r="G17" s="212"/>
    </row>
    <row r="18" spans="1:7" x14ac:dyDescent="0.25">
      <c r="A18" s="213" t="s">
        <v>958</v>
      </c>
      <c r="B18" s="212"/>
      <c r="C18" s="212"/>
      <c r="D18" s="212"/>
      <c r="E18" s="212"/>
      <c r="F18" s="212"/>
      <c r="G18" s="212"/>
    </row>
    <row r="19" spans="1:7" x14ac:dyDescent="0.25">
      <c r="A19" s="213" t="s">
        <v>959</v>
      </c>
      <c r="B19" s="212"/>
      <c r="C19" s="212"/>
      <c r="D19" s="212"/>
      <c r="E19" s="212"/>
      <c r="F19" s="212"/>
      <c r="G19" s="212"/>
    </row>
    <row r="20" spans="1:7" ht="68.45" customHeight="1" x14ac:dyDescent="0.25">
      <c r="A20" s="297" t="s">
        <v>960</v>
      </c>
      <c r="B20" s="297"/>
      <c r="C20" s="297"/>
      <c r="D20" s="297"/>
      <c r="E20" s="297"/>
      <c r="F20" s="297"/>
      <c r="G20" s="297"/>
    </row>
    <row r="21" spans="1:7" ht="69" customHeight="1" x14ac:dyDescent="0.25">
      <c r="A21" s="298" t="s">
        <v>961</v>
      </c>
      <c r="B21" s="297"/>
      <c r="C21" s="297"/>
      <c r="D21" s="297"/>
      <c r="E21" s="297"/>
      <c r="F21" s="297"/>
      <c r="G21" s="297"/>
    </row>
    <row r="22" spans="1:7" x14ac:dyDescent="0.25">
      <c r="A22" s="214" t="s">
        <v>962</v>
      </c>
      <c r="B22" s="212"/>
      <c r="C22" s="212"/>
      <c r="D22" s="212"/>
      <c r="E22" s="212"/>
      <c r="F22" s="212"/>
      <c r="G22" s="212"/>
    </row>
    <row r="23" spans="1:7" ht="27.6" customHeight="1" x14ac:dyDescent="0.25">
      <c r="A23" s="297" t="s">
        <v>963</v>
      </c>
      <c r="B23" s="297"/>
      <c r="C23" s="297"/>
      <c r="D23" s="297"/>
      <c r="E23" s="297"/>
      <c r="F23" s="297"/>
      <c r="G23" s="297"/>
    </row>
    <row r="24" spans="1:7" ht="76.900000000000006" customHeight="1" x14ac:dyDescent="0.25">
      <c r="A24" s="297" t="s">
        <v>964</v>
      </c>
      <c r="B24" s="297"/>
      <c r="C24" s="297"/>
      <c r="D24" s="297"/>
      <c r="E24" s="297"/>
      <c r="F24" s="297"/>
      <c r="G24" s="297"/>
    </row>
    <row r="25" spans="1:7" ht="31.9" customHeight="1" x14ac:dyDescent="0.25">
      <c r="A25" s="297" t="s">
        <v>965</v>
      </c>
      <c r="B25" s="297"/>
      <c r="C25" s="297"/>
      <c r="D25" s="297"/>
      <c r="E25" s="297"/>
      <c r="F25" s="297"/>
      <c r="G25" s="297"/>
    </row>
    <row r="27" spans="1:7" x14ac:dyDescent="0.25">
      <c r="A27" s="214" t="s">
        <v>966</v>
      </c>
    </row>
    <row r="28" spans="1:7" ht="30" customHeight="1" x14ac:dyDescent="0.25">
      <c r="A28" s="296" t="s">
        <v>967</v>
      </c>
      <c r="B28" s="296"/>
      <c r="C28" s="296"/>
      <c r="D28" s="296"/>
      <c r="E28" s="296"/>
      <c r="F28" s="296"/>
      <c r="G28" s="296"/>
    </row>
    <row r="29" spans="1:7" ht="30" customHeight="1" x14ac:dyDescent="0.25">
      <c r="A29" s="296" t="s">
        <v>968</v>
      </c>
      <c r="B29" s="296"/>
      <c r="C29" s="296"/>
      <c r="D29" s="296"/>
      <c r="E29" s="296"/>
      <c r="F29" s="296"/>
      <c r="G29" s="296"/>
    </row>
    <row r="31" spans="1:7" x14ac:dyDescent="0.25">
      <c r="A31" s="214" t="s">
        <v>969</v>
      </c>
    </row>
    <row r="32" spans="1:7" ht="31.9" customHeight="1" x14ac:dyDescent="0.25">
      <c r="A32" s="296" t="s">
        <v>970</v>
      </c>
      <c r="B32" s="296"/>
      <c r="C32" s="296"/>
      <c r="D32" s="296"/>
      <c r="E32" s="296"/>
      <c r="F32" s="296"/>
      <c r="G32" s="296"/>
    </row>
    <row r="33" spans="1:7" ht="16.899999999999999" customHeight="1" x14ac:dyDescent="0.25">
      <c r="A33" s="298" t="s">
        <v>971</v>
      </c>
      <c r="B33" s="297"/>
      <c r="C33" s="297"/>
      <c r="D33" s="297"/>
      <c r="E33" s="297"/>
      <c r="F33" s="297"/>
      <c r="G33" s="297"/>
    </row>
    <row r="35" spans="1:7" x14ac:dyDescent="0.25">
      <c r="A35" s="215" t="s">
        <v>972</v>
      </c>
    </row>
    <row r="36" spans="1:7" ht="27" customHeight="1" x14ac:dyDescent="0.25">
      <c r="A36" s="296" t="s">
        <v>973</v>
      </c>
      <c r="B36" s="296"/>
      <c r="C36" s="296"/>
      <c r="D36" s="296"/>
      <c r="E36" s="296"/>
      <c r="F36" s="296"/>
      <c r="G36" s="296"/>
    </row>
    <row r="37" spans="1:7" ht="27.6" customHeight="1" x14ac:dyDescent="0.25">
      <c r="A37" s="296" t="s">
        <v>974</v>
      </c>
      <c r="B37" s="296"/>
      <c r="C37" s="296"/>
      <c r="D37" s="296"/>
      <c r="E37" s="296"/>
      <c r="F37" s="296"/>
      <c r="G37" s="296"/>
    </row>
    <row r="38" spans="1:7" ht="30.6" customHeight="1" x14ac:dyDescent="0.25">
      <c r="A38" s="296" t="s">
        <v>975</v>
      </c>
      <c r="B38" s="296"/>
      <c r="C38" s="296"/>
      <c r="D38" s="296"/>
      <c r="E38" s="296"/>
      <c r="F38" s="296"/>
      <c r="G38" s="296"/>
    </row>
    <row r="39" spans="1:7" ht="53.45" customHeight="1" x14ac:dyDescent="0.25">
      <c r="A39" s="296" t="s">
        <v>976</v>
      </c>
      <c r="B39" s="296"/>
      <c r="C39" s="296"/>
      <c r="D39" s="296"/>
      <c r="E39" s="296"/>
      <c r="F39" s="296"/>
      <c r="G39" s="296"/>
    </row>
    <row r="40" spans="1:7" ht="27" customHeight="1" x14ac:dyDescent="0.25">
      <c r="A40" s="296" t="s">
        <v>977</v>
      </c>
      <c r="B40" s="296"/>
      <c r="C40" s="296"/>
      <c r="D40" s="296"/>
      <c r="E40" s="296"/>
      <c r="F40" s="296"/>
      <c r="G40" s="296"/>
    </row>
  </sheetData>
  <sheetProtection algorithmName="SHA-512" hashValue="munjITYkXXJs/NCqPpbYQvK1e+o1M7UwNarJpNs4AzTYpnd8XTL7aS9q5xk06inSPkKMo1Ck7akN7XiDQGclHg==" saltValue="xDS87+A0ALfhrSIOltac2Q==" spinCount="100000" sheet="1" objects="1" scenarios="1"/>
  <mergeCells count="16">
    <mergeCell ref="A24:G24"/>
    <mergeCell ref="A5:C5"/>
    <mergeCell ref="A9:E9"/>
    <mergeCell ref="A20:G20"/>
    <mergeCell ref="A21:G21"/>
    <mergeCell ref="A23:G23"/>
    <mergeCell ref="A37:G37"/>
    <mergeCell ref="A38:G38"/>
    <mergeCell ref="A39:G39"/>
    <mergeCell ref="A40:G40"/>
    <mergeCell ref="A25:G25"/>
    <mergeCell ref="A28:G28"/>
    <mergeCell ref="A29:G29"/>
    <mergeCell ref="A32:G32"/>
    <mergeCell ref="A33:G33"/>
    <mergeCell ref="A36:G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10"/>
  <sheetViews>
    <sheetView view="pageBreakPreview" topLeftCell="A366" zoomScale="110" zoomScaleNormal="400" zoomScaleSheetLayoutView="110" workbookViewId="0">
      <selection activeCell="E388" sqref="E388"/>
    </sheetView>
  </sheetViews>
  <sheetFormatPr defaultRowHeight="12.75" x14ac:dyDescent="0.2"/>
  <cols>
    <col min="1" max="1" width="6.140625" style="85" customWidth="1"/>
    <col min="2" max="2" width="31.7109375" style="87" customWidth="1"/>
    <col min="3" max="3" width="9.140625" style="87"/>
    <col min="4" max="5" width="13.28515625" style="88" customWidth="1"/>
    <col min="6" max="6" width="13.7109375" style="88" customWidth="1"/>
    <col min="7" max="16384" width="9.140625" style="56"/>
  </cols>
  <sheetData>
    <row r="1" spans="1:6" x14ac:dyDescent="0.2">
      <c r="B1" s="86" t="s">
        <v>24</v>
      </c>
    </row>
    <row r="2" spans="1:6" x14ac:dyDescent="0.2">
      <c r="B2" s="86" t="s">
        <v>25</v>
      </c>
    </row>
    <row r="3" spans="1:6" x14ac:dyDescent="0.2">
      <c r="B3" s="86"/>
    </row>
    <row r="4" spans="1:6" x14ac:dyDescent="0.2">
      <c r="B4" s="86" t="s">
        <v>26</v>
      </c>
    </row>
    <row r="5" spans="1:6" x14ac:dyDescent="0.2">
      <c r="B5" s="86" t="s">
        <v>27</v>
      </c>
    </row>
    <row r="6" spans="1:6" x14ac:dyDescent="0.2">
      <c r="B6" s="86"/>
    </row>
    <row r="7" spans="1:6" x14ac:dyDescent="0.2">
      <c r="A7" s="89" t="s">
        <v>28</v>
      </c>
      <c r="B7" s="86" t="s">
        <v>29</v>
      </c>
    </row>
    <row r="8" spans="1:6" x14ac:dyDescent="0.2">
      <c r="A8" s="89"/>
      <c r="B8" s="86"/>
    </row>
    <row r="9" spans="1:6" x14ac:dyDescent="0.2">
      <c r="A9" s="90"/>
      <c r="B9" s="91" t="s">
        <v>30</v>
      </c>
      <c r="C9" s="91"/>
      <c r="D9" s="92"/>
      <c r="E9" s="92"/>
      <c r="F9" s="92"/>
    </row>
    <row r="10" spans="1:6" x14ac:dyDescent="0.2">
      <c r="A10" s="90" t="s">
        <v>31</v>
      </c>
      <c r="B10" s="91" t="s">
        <v>32</v>
      </c>
      <c r="C10" s="91"/>
      <c r="D10" s="92"/>
      <c r="E10" s="92"/>
      <c r="F10" s="92"/>
    </row>
    <row r="11" spans="1:6" x14ac:dyDescent="0.2">
      <c r="A11" s="90"/>
      <c r="B11" s="91" t="s">
        <v>33</v>
      </c>
      <c r="C11" s="91"/>
      <c r="D11" s="92"/>
      <c r="E11" s="92"/>
      <c r="F11" s="92"/>
    </row>
    <row r="12" spans="1:6" x14ac:dyDescent="0.2">
      <c r="A12" s="90"/>
      <c r="B12" s="91" t="s">
        <v>34</v>
      </c>
      <c r="C12" s="91" t="s">
        <v>35</v>
      </c>
      <c r="D12" s="92">
        <v>819</v>
      </c>
      <c r="E12" s="201"/>
      <c r="F12" s="92">
        <f>ROUND(D12*E12,2)</f>
        <v>0</v>
      </c>
    </row>
    <row r="13" spans="1:6" x14ac:dyDescent="0.2">
      <c r="A13" s="90"/>
      <c r="B13" s="91"/>
      <c r="C13" s="91"/>
      <c r="D13" s="92"/>
      <c r="E13" s="201"/>
      <c r="F13" s="92"/>
    </row>
    <row r="14" spans="1:6" x14ac:dyDescent="0.2">
      <c r="A14" s="90"/>
      <c r="B14" s="91" t="s">
        <v>36</v>
      </c>
      <c r="C14" s="91"/>
      <c r="D14" s="92"/>
      <c r="E14" s="201"/>
      <c r="F14" s="92"/>
    </row>
    <row r="15" spans="1:6" x14ac:dyDescent="0.2">
      <c r="A15" s="90" t="s">
        <v>37</v>
      </c>
      <c r="B15" s="91" t="s">
        <v>32</v>
      </c>
      <c r="C15" s="91"/>
      <c r="D15" s="92"/>
      <c r="E15" s="201"/>
      <c r="F15" s="92"/>
    </row>
    <row r="16" spans="1:6" x14ac:dyDescent="0.2">
      <c r="A16" s="90"/>
      <c r="B16" s="91" t="s">
        <v>38</v>
      </c>
      <c r="C16" s="91"/>
      <c r="D16" s="92"/>
      <c r="E16" s="201"/>
      <c r="F16" s="92"/>
    </row>
    <row r="17" spans="1:6" x14ac:dyDescent="0.2">
      <c r="A17" s="90"/>
      <c r="B17" s="91" t="s">
        <v>39</v>
      </c>
      <c r="C17" s="91" t="s">
        <v>35</v>
      </c>
      <c r="D17" s="92">
        <v>1500</v>
      </c>
      <c r="E17" s="201"/>
      <c r="F17" s="92">
        <f>ROUND(D17*E17,2)</f>
        <v>0</v>
      </c>
    </row>
    <row r="18" spans="1:6" x14ac:dyDescent="0.2">
      <c r="A18" s="90"/>
      <c r="B18" s="91"/>
      <c r="C18" s="91"/>
      <c r="D18" s="93"/>
      <c r="E18" s="201"/>
      <c r="F18" s="92"/>
    </row>
    <row r="19" spans="1:6" x14ac:dyDescent="0.2">
      <c r="A19" s="90"/>
      <c r="B19" s="91" t="s">
        <v>40</v>
      </c>
      <c r="C19" s="91"/>
      <c r="D19" s="93"/>
      <c r="E19" s="201"/>
      <c r="F19" s="92"/>
    </row>
    <row r="20" spans="1:6" x14ac:dyDescent="0.2">
      <c r="A20" s="90" t="s">
        <v>41</v>
      </c>
      <c r="B20" s="91" t="s">
        <v>42</v>
      </c>
      <c r="C20" s="91"/>
      <c r="D20" s="93"/>
      <c r="E20" s="201"/>
      <c r="F20" s="92"/>
    </row>
    <row r="21" spans="1:6" x14ac:dyDescent="0.2">
      <c r="A21" s="90"/>
      <c r="B21" s="91" t="s">
        <v>982</v>
      </c>
      <c r="C21" s="91"/>
      <c r="D21" s="93"/>
      <c r="E21" s="201"/>
      <c r="F21" s="92"/>
    </row>
    <row r="22" spans="1:6" x14ac:dyDescent="0.2">
      <c r="A22" s="90"/>
      <c r="B22" s="91" t="s">
        <v>983</v>
      </c>
      <c r="C22" s="91" t="s">
        <v>43</v>
      </c>
      <c r="D22" s="92">
        <v>39</v>
      </c>
      <c r="E22" s="201"/>
      <c r="F22" s="92">
        <f>ROUND(D22*E22,2)</f>
        <v>0</v>
      </c>
    </row>
    <row r="23" spans="1:6" x14ac:dyDescent="0.2">
      <c r="A23" s="89"/>
      <c r="B23" s="86"/>
      <c r="D23" s="93"/>
      <c r="E23" s="202"/>
    </row>
    <row r="24" spans="1:6" x14ac:dyDescent="0.2">
      <c r="A24" s="90"/>
      <c r="B24" s="91" t="s">
        <v>44</v>
      </c>
      <c r="C24" s="91"/>
      <c r="D24" s="93"/>
      <c r="E24" s="201"/>
      <c r="F24" s="92"/>
    </row>
    <row r="25" spans="1:6" x14ac:dyDescent="0.2">
      <c r="A25" s="90" t="s">
        <v>45</v>
      </c>
      <c r="B25" s="91" t="s">
        <v>46</v>
      </c>
      <c r="C25" s="91"/>
      <c r="D25" s="93"/>
      <c r="E25" s="201"/>
      <c r="F25" s="92"/>
    </row>
    <row r="26" spans="1:6" x14ac:dyDescent="0.2">
      <c r="A26" s="90"/>
      <c r="B26" s="91" t="s">
        <v>47</v>
      </c>
      <c r="C26" s="91"/>
      <c r="D26" s="93"/>
      <c r="E26" s="201"/>
      <c r="F26" s="92"/>
    </row>
    <row r="27" spans="1:6" x14ac:dyDescent="0.2">
      <c r="A27" s="90"/>
      <c r="B27" s="94" t="s">
        <v>48</v>
      </c>
      <c r="C27" s="91" t="s">
        <v>43</v>
      </c>
      <c r="D27" s="92">
        <v>4</v>
      </c>
      <c r="E27" s="201"/>
      <c r="F27" s="92">
        <f>ROUND(D27*E27,2)</f>
        <v>0</v>
      </c>
    </row>
    <row r="28" spans="1:6" x14ac:dyDescent="0.2">
      <c r="A28" s="90"/>
      <c r="B28" s="91"/>
      <c r="C28" s="91"/>
      <c r="E28" s="201"/>
      <c r="F28" s="92"/>
    </row>
    <row r="29" spans="1:6" x14ac:dyDescent="0.2">
      <c r="A29" s="90"/>
      <c r="B29" s="91" t="s">
        <v>49</v>
      </c>
      <c r="C29" s="91"/>
      <c r="D29" s="92"/>
      <c r="E29" s="201"/>
      <c r="F29" s="92"/>
    </row>
    <row r="30" spans="1:6" x14ac:dyDescent="0.2">
      <c r="A30" s="90" t="s">
        <v>50</v>
      </c>
      <c r="B30" s="91" t="s">
        <v>51</v>
      </c>
      <c r="C30" s="91"/>
      <c r="D30" s="92"/>
      <c r="E30" s="201"/>
      <c r="F30" s="92"/>
    </row>
    <row r="31" spans="1:6" x14ac:dyDescent="0.2">
      <c r="A31" s="90"/>
      <c r="B31" s="91" t="s">
        <v>52</v>
      </c>
      <c r="C31" s="91"/>
      <c r="D31" s="92"/>
      <c r="E31" s="201"/>
      <c r="F31" s="92"/>
    </row>
    <row r="32" spans="1:6" x14ac:dyDescent="0.2">
      <c r="A32" s="90"/>
      <c r="B32" s="94" t="s">
        <v>53</v>
      </c>
      <c r="C32" s="91" t="s">
        <v>43</v>
      </c>
      <c r="D32" s="92">
        <v>5</v>
      </c>
      <c r="E32" s="201"/>
      <c r="F32" s="92">
        <f>ROUND(D32*E32,2)</f>
        <v>0</v>
      </c>
    </row>
    <row r="33" spans="1:6" x14ac:dyDescent="0.2">
      <c r="A33" s="90"/>
      <c r="B33" s="94"/>
      <c r="C33" s="91"/>
      <c r="D33" s="92"/>
      <c r="E33" s="201"/>
      <c r="F33" s="92"/>
    </row>
    <row r="34" spans="1:6" x14ac:dyDescent="0.2">
      <c r="A34" s="90"/>
      <c r="B34" s="95" t="s">
        <v>54</v>
      </c>
      <c r="C34" s="91"/>
      <c r="D34" s="92"/>
      <c r="E34" s="201"/>
      <c r="F34" s="92"/>
    </row>
    <row r="35" spans="1:6" x14ac:dyDescent="0.2">
      <c r="A35" s="90" t="s">
        <v>55</v>
      </c>
      <c r="B35" s="95" t="s">
        <v>56</v>
      </c>
      <c r="C35" s="91"/>
      <c r="D35" s="92"/>
      <c r="E35" s="201"/>
      <c r="F35" s="92"/>
    </row>
    <row r="36" spans="1:6" x14ac:dyDescent="0.2">
      <c r="A36" s="90"/>
      <c r="B36" s="95" t="s">
        <v>57</v>
      </c>
      <c r="C36" s="91" t="s">
        <v>43</v>
      </c>
      <c r="D36" s="92">
        <v>1</v>
      </c>
      <c r="E36" s="201"/>
      <c r="F36" s="92">
        <f>ROUND(D36*E36,2)</f>
        <v>0</v>
      </c>
    </row>
    <row r="37" spans="1:6" x14ac:dyDescent="0.2">
      <c r="A37" s="90"/>
      <c r="B37" s="95"/>
      <c r="C37" s="91"/>
      <c r="D37" s="92"/>
      <c r="E37" s="201"/>
      <c r="F37" s="92"/>
    </row>
    <row r="38" spans="1:6" x14ac:dyDescent="0.2">
      <c r="A38" s="90"/>
      <c r="B38" s="95" t="s">
        <v>58</v>
      </c>
      <c r="C38" s="91"/>
      <c r="D38" s="92"/>
      <c r="E38" s="201"/>
      <c r="F38" s="92"/>
    </row>
    <row r="39" spans="1:6" x14ac:dyDescent="0.2">
      <c r="A39" s="90" t="s">
        <v>59</v>
      </c>
      <c r="B39" s="95" t="s">
        <v>60</v>
      </c>
      <c r="C39" s="91" t="s">
        <v>61</v>
      </c>
      <c r="D39" s="92">
        <v>80</v>
      </c>
      <c r="E39" s="201"/>
      <c r="F39" s="92">
        <f>ROUND(D39*E39,2)</f>
        <v>0</v>
      </c>
    </row>
    <row r="40" spans="1:6" x14ac:dyDescent="0.2">
      <c r="A40" s="90"/>
      <c r="B40" s="91"/>
      <c r="C40" s="91"/>
      <c r="D40" s="92"/>
      <c r="E40" s="201"/>
      <c r="F40" s="92"/>
    </row>
    <row r="41" spans="1:6" x14ac:dyDescent="0.2">
      <c r="A41" s="90"/>
      <c r="B41" s="91" t="s">
        <v>62</v>
      </c>
      <c r="C41" s="91"/>
      <c r="E41" s="201"/>
      <c r="F41" s="92"/>
    </row>
    <row r="42" spans="1:6" x14ac:dyDescent="0.2">
      <c r="A42" s="90" t="s">
        <v>63</v>
      </c>
      <c r="B42" s="91" t="s">
        <v>64</v>
      </c>
      <c r="C42" s="91"/>
      <c r="E42" s="201"/>
      <c r="F42" s="92"/>
    </row>
    <row r="43" spans="1:6" x14ac:dyDescent="0.2">
      <c r="A43" s="90"/>
      <c r="B43" s="91" t="s">
        <v>65</v>
      </c>
      <c r="C43" s="91"/>
      <c r="E43" s="201"/>
      <c r="F43" s="92"/>
    </row>
    <row r="44" spans="1:6" x14ac:dyDescent="0.2">
      <c r="A44" s="90"/>
      <c r="B44" s="94" t="s">
        <v>66</v>
      </c>
      <c r="C44" s="91" t="s">
        <v>67</v>
      </c>
      <c r="D44" s="88">
        <v>4865</v>
      </c>
      <c r="E44" s="201"/>
      <c r="F44" s="92">
        <f>ROUND(D44*E44,2)</f>
        <v>0</v>
      </c>
    </row>
    <row r="45" spans="1:6" x14ac:dyDescent="0.2">
      <c r="A45" s="90"/>
      <c r="B45" s="94"/>
      <c r="C45" s="91"/>
      <c r="E45" s="201"/>
      <c r="F45" s="92"/>
    </row>
    <row r="46" spans="1:6" x14ac:dyDescent="0.2">
      <c r="A46" s="90"/>
      <c r="B46" s="91" t="s">
        <v>68</v>
      </c>
      <c r="C46" s="91"/>
      <c r="E46" s="201"/>
      <c r="F46" s="92"/>
    </row>
    <row r="47" spans="1:6" x14ac:dyDescent="0.2">
      <c r="A47" s="90" t="s">
        <v>69</v>
      </c>
      <c r="B47" s="91" t="s">
        <v>70</v>
      </c>
      <c r="C47" s="91"/>
      <c r="E47" s="201"/>
      <c r="F47" s="92"/>
    </row>
    <row r="48" spans="1:6" x14ac:dyDescent="0.2">
      <c r="A48" s="90"/>
      <c r="B48" s="91" t="s">
        <v>71</v>
      </c>
      <c r="C48" s="91"/>
      <c r="E48" s="201"/>
      <c r="F48" s="92"/>
    </row>
    <row r="49" spans="1:6" x14ac:dyDescent="0.2">
      <c r="A49" s="90"/>
      <c r="B49" s="94" t="s">
        <v>72</v>
      </c>
      <c r="C49" s="91"/>
      <c r="E49" s="201"/>
      <c r="F49" s="92"/>
    </row>
    <row r="50" spans="1:6" x14ac:dyDescent="0.2">
      <c r="A50" s="90"/>
      <c r="B50" s="94" t="s">
        <v>66</v>
      </c>
      <c r="C50" s="91" t="s">
        <v>67</v>
      </c>
      <c r="D50" s="88">
        <v>50</v>
      </c>
      <c r="E50" s="201"/>
      <c r="F50" s="92">
        <f>ROUND(D50*E50,2)</f>
        <v>0</v>
      </c>
    </row>
    <row r="51" spans="1:6" x14ac:dyDescent="0.2">
      <c r="A51" s="90"/>
      <c r="B51" s="91"/>
      <c r="C51" s="91"/>
      <c r="E51" s="201"/>
      <c r="F51" s="92"/>
    </row>
    <row r="52" spans="1:6" x14ac:dyDescent="0.2">
      <c r="A52" s="90"/>
      <c r="B52" s="91" t="s">
        <v>73</v>
      </c>
      <c r="C52" s="91"/>
      <c r="E52" s="201"/>
      <c r="F52" s="92"/>
    </row>
    <row r="53" spans="1:6" x14ac:dyDescent="0.2">
      <c r="A53" s="90" t="s">
        <v>74</v>
      </c>
      <c r="B53" s="91" t="s">
        <v>75</v>
      </c>
      <c r="C53" s="91"/>
      <c r="E53" s="201"/>
      <c r="F53" s="92"/>
    </row>
    <row r="54" spans="1:6" x14ac:dyDescent="0.2">
      <c r="A54" s="90"/>
      <c r="B54" s="91" t="s">
        <v>76</v>
      </c>
      <c r="C54" s="91"/>
      <c r="E54" s="201"/>
      <c r="F54" s="92"/>
    </row>
    <row r="55" spans="1:6" x14ac:dyDescent="0.2">
      <c r="A55" s="90"/>
      <c r="B55" s="94" t="s">
        <v>77</v>
      </c>
      <c r="C55" s="91" t="s">
        <v>61</v>
      </c>
      <c r="D55" s="88">
        <v>83</v>
      </c>
      <c r="E55" s="201"/>
      <c r="F55" s="92">
        <f>ROUND(D55*E55,2)</f>
        <v>0</v>
      </c>
    </row>
    <row r="56" spans="1:6" x14ac:dyDescent="0.2">
      <c r="A56" s="90"/>
      <c r="B56" s="94"/>
      <c r="C56" s="91"/>
      <c r="D56" s="96"/>
      <c r="E56" s="201"/>
      <c r="F56" s="92"/>
    </row>
    <row r="57" spans="1:6" x14ac:dyDescent="0.2">
      <c r="A57" s="90"/>
      <c r="B57" s="91" t="s">
        <v>78</v>
      </c>
      <c r="C57" s="91"/>
      <c r="D57" s="96"/>
      <c r="E57" s="201"/>
      <c r="F57" s="92"/>
    </row>
    <row r="58" spans="1:6" x14ac:dyDescent="0.2">
      <c r="A58" s="90" t="s">
        <v>79</v>
      </c>
      <c r="B58" s="91" t="s">
        <v>80</v>
      </c>
      <c r="C58" s="91"/>
      <c r="D58" s="96"/>
      <c r="E58" s="201"/>
      <c r="F58" s="92"/>
    </row>
    <row r="59" spans="1:6" x14ac:dyDescent="0.2">
      <c r="A59" s="90"/>
      <c r="B59" s="91" t="s">
        <v>81</v>
      </c>
      <c r="C59" s="91"/>
      <c r="D59" s="96"/>
      <c r="E59" s="201"/>
      <c r="F59" s="92"/>
    </row>
    <row r="60" spans="1:6" x14ac:dyDescent="0.2">
      <c r="A60" s="90"/>
      <c r="B60" s="94" t="s">
        <v>66</v>
      </c>
      <c r="C60" s="91" t="s">
        <v>61</v>
      </c>
      <c r="D60" s="88">
        <v>25</v>
      </c>
      <c r="E60" s="201"/>
      <c r="F60" s="92">
        <f>ROUND(D60*E60,2)</f>
        <v>0</v>
      </c>
    </row>
    <row r="61" spans="1:6" x14ac:dyDescent="0.2">
      <c r="A61" s="90"/>
      <c r="B61" s="91"/>
      <c r="C61" s="91"/>
      <c r="D61" s="96"/>
      <c r="E61" s="201"/>
      <c r="F61" s="92"/>
    </row>
    <row r="62" spans="1:6" x14ac:dyDescent="0.2">
      <c r="A62" s="90"/>
      <c r="B62" s="95" t="s">
        <v>82</v>
      </c>
      <c r="C62" s="91"/>
      <c r="D62" s="96"/>
      <c r="E62" s="201"/>
      <c r="F62" s="92"/>
    </row>
    <row r="63" spans="1:6" x14ac:dyDescent="0.2">
      <c r="A63" s="90" t="s">
        <v>83</v>
      </c>
      <c r="B63" s="95" t="s">
        <v>84</v>
      </c>
      <c r="C63" s="91"/>
      <c r="D63" s="96"/>
      <c r="E63" s="201"/>
      <c r="F63" s="92"/>
    </row>
    <row r="64" spans="1:6" x14ac:dyDescent="0.2">
      <c r="A64" s="90"/>
      <c r="B64" s="95" t="s">
        <v>85</v>
      </c>
      <c r="C64" s="91" t="s">
        <v>61</v>
      </c>
      <c r="D64" s="88">
        <v>40</v>
      </c>
      <c r="E64" s="201"/>
      <c r="F64" s="92">
        <f>ROUND(D64*E64,2)</f>
        <v>0</v>
      </c>
    </row>
    <row r="65" spans="1:6" x14ac:dyDescent="0.2">
      <c r="A65" s="90"/>
      <c r="B65" s="94" t="s">
        <v>66</v>
      </c>
      <c r="C65" s="91"/>
      <c r="D65" s="96"/>
      <c r="E65" s="201"/>
      <c r="F65" s="92"/>
    </row>
    <row r="66" spans="1:6" x14ac:dyDescent="0.2">
      <c r="A66" s="90"/>
      <c r="B66" s="94"/>
      <c r="C66" s="91"/>
      <c r="D66" s="96"/>
      <c r="E66" s="201"/>
      <c r="F66" s="92"/>
    </row>
    <row r="67" spans="1:6" x14ac:dyDescent="0.2">
      <c r="A67" s="90"/>
      <c r="B67" s="95" t="s">
        <v>86</v>
      </c>
      <c r="C67" s="91"/>
      <c r="D67" s="96"/>
      <c r="E67" s="201"/>
      <c r="F67" s="92"/>
    </row>
    <row r="68" spans="1:6" x14ac:dyDescent="0.2">
      <c r="A68" s="90" t="s">
        <v>87</v>
      </c>
      <c r="B68" s="95" t="s">
        <v>84</v>
      </c>
      <c r="C68" s="91"/>
      <c r="D68" s="96"/>
      <c r="E68" s="201"/>
      <c r="F68" s="92"/>
    </row>
    <row r="69" spans="1:6" x14ac:dyDescent="0.2">
      <c r="A69" s="90"/>
      <c r="B69" s="95" t="s">
        <v>88</v>
      </c>
      <c r="C69" s="91" t="s">
        <v>61</v>
      </c>
      <c r="D69" s="88">
        <v>11</v>
      </c>
      <c r="E69" s="201"/>
      <c r="F69" s="92">
        <f>ROUND(D69*E69,2)</f>
        <v>0</v>
      </c>
    </row>
    <row r="70" spans="1:6" x14ac:dyDescent="0.2">
      <c r="A70" s="90"/>
      <c r="B70" s="94" t="s">
        <v>66</v>
      </c>
      <c r="C70" s="91"/>
      <c r="D70" s="92"/>
      <c r="E70" s="201"/>
      <c r="F70" s="92"/>
    </row>
    <row r="71" spans="1:6" x14ac:dyDescent="0.2">
      <c r="A71" s="90"/>
      <c r="B71" s="94"/>
      <c r="C71" s="91"/>
      <c r="D71" s="92"/>
      <c r="E71" s="201"/>
      <c r="F71" s="92"/>
    </row>
    <row r="72" spans="1:6" x14ac:dyDescent="0.2">
      <c r="A72" s="90"/>
      <c r="B72" s="95" t="s">
        <v>89</v>
      </c>
      <c r="C72" s="91"/>
      <c r="D72" s="92"/>
      <c r="E72" s="201"/>
      <c r="F72" s="92"/>
    </row>
    <row r="73" spans="1:6" x14ac:dyDescent="0.2">
      <c r="A73" s="90" t="s">
        <v>90</v>
      </c>
      <c r="B73" s="95" t="s">
        <v>91</v>
      </c>
      <c r="C73" s="91"/>
      <c r="D73" s="92"/>
      <c r="E73" s="201"/>
      <c r="F73" s="92"/>
    </row>
    <row r="74" spans="1:6" x14ac:dyDescent="0.2">
      <c r="A74" s="90"/>
      <c r="B74" s="95" t="s">
        <v>92</v>
      </c>
      <c r="C74" s="91" t="s">
        <v>61</v>
      </c>
      <c r="D74" s="92">
        <v>2</v>
      </c>
      <c r="E74" s="201"/>
      <c r="F74" s="92">
        <f>ROUND(D74*E74,2)</f>
        <v>0</v>
      </c>
    </row>
    <row r="75" spans="1:6" x14ac:dyDescent="0.2">
      <c r="A75" s="90"/>
      <c r="B75" s="94"/>
      <c r="C75" s="91"/>
      <c r="D75" s="92"/>
      <c r="E75" s="201"/>
      <c r="F75" s="92"/>
    </row>
    <row r="76" spans="1:6" x14ac:dyDescent="0.2">
      <c r="A76" s="90"/>
      <c r="B76" s="95" t="s">
        <v>93</v>
      </c>
      <c r="C76" s="91"/>
      <c r="D76" s="92"/>
      <c r="E76" s="201"/>
      <c r="F76" s="92"/>
    </row>
    <row r="77" spans="1:6" x14ac:dyDescent="0.2">
      <c r="A77" s="90" t="s">
        <v>94</v>
      </c>
      <c r="B77" s="95" t="s">
        <v>95</v>
      </c>
      <c r="C77" s="91"/>
      <c r="D77" s="92"/>
      <c r="E77" s="201"/>
      <c r="F77" s="92"/>
    </row>
    <row r="78" spans="1:6" x14ac:dyDescent="0.2">
      <c r="A78" s="90"/>
      <c r="B78" s="95" t="s">
        <v>96</v>
      </c>
      <c r="C78" s="91" t="s">
        <v>43</v>
      </c>
      <c r="D78" s="92">
        <v>12</v>
      </c>
      <c r="E78" s="201"/>
      <c r="F78" s="92">
        <f>ROUND(D78*E78,2)</f>
        <v>0</v>
      </c>
    </row>
    <row r="79" spans="1:6" x14ac:dyDescent="0.2">
      <c r="A79" s="90"/>
      <c r="B79" s="94" t="s">
        <v>66</v>
      </c>
      <c r="C79" s="91"/>
      <c r="D79" s="93"/>
      <c r="E79" s="201"/>
      <c r="F79" s="92"/>
    </row>
    <row r="80" spans="1:6" x14ac:dyDescent="0.2">
      <c r="A80" s="90"/>
      <c r="B80" s="94"/>
      <c r="C80" s="91"/>
      <c r="D80" s="93"/>
      <c r="E80" s="201"/>
      <c r="F80" s="92"/>
    </row>
    <row r="81" spans="1:6" x14ac:dyDescent="0.2">
      <c r="A81" s="90"/>
      <c r="B81" s="95" t="s">
        <v>97</v>
      </c>
      <c r="C81" s="91"/>
      <c r="D81" s="93"/>
      <c r="E81" s="201"/>
      <c r="F81" s="92"/>
    </row>
    <row r="82" spans="1:6" x14ac:dyDescent="0.2">
      <c r="A82" s="90" t="s">
        <v>98</v>
      </c>
      <c r="B82" s="95" t="s">
        <v>95</v>
      </c>
      <c r="C82" s="91"/>
      <c r="D82" s="93"/>
      <c r="E82" s="201"/>
      <c r="F82" s="92"/>
    </row>
    <row r="83" spans="1:6" x14ac:dyDescent="0.2">
      <c r="A83" s="90"/>
      <c r="B83" s="95" t="s">
        <v>99</v>
      </c>
      <c r="C83" s="91" t="s">
        <v>43</v>
      </c>
      <c r="D83" s="92">
        <v>3</v>
      </c>
      <c r="E83" s="201"/>
      <c r="F83" s="92">
        <f>ROUND(D83*E83,2)</f>
        <v>0</v>
      </c>
    </row>
    <row r="84" spans="1:6" x14ac:dyDescent="0.2">
      <c r="A84" s="90"/>
      <c r="B84" s="94" t="s">
        <v>66</v>
      </c>
      <c r="C84" s="91"/>
      <c r="D84" s="93"/>
      <c r="E84" s="201"/>
      <c r="F84" s="92"/>
    </row>
    <row r="85" spans="1:6" x14ac:dyDescent="0.2">
      <c r="A85" s="90"/>
      <c r="B85" s="94"/>
      <c r="C85" s="91"/>
      <c r="D85" s="93"/>
      <c r="E85" s="201"/>
      <c r="F85" s="92"/>
    </row>
    <row r="86" spans="1:6" x14ac:dyDescent="0.2">
      <c r="A86" s="90"/>
      <c r="B86" s="95" t="s">
        <v>100</v>
      </c>
      <c r="C86" s="91"/>
      <c r="D86" s="93"/>
      <c r="E86" s="201"/>
      <c r="F86" s="92"/>
    </row>
    <row r="87" spans="1:6" x14ac:dyDescent="0.2">
      <c r="A87" s="90" t="s">
        <v>101</v>
      </c>
      <c r="B87" s="95" t="s">
        <v>102</v>
      </c>
      <c r="C87" s="91"/>
      <c r="D87" s="93"/>
      <c r="E87" s="201"/>
      <c r="F87" s="92"/>
    </row>
    <row r="88" spans="1:6" x14ac:dyDescent="0.2">
      <c r="A88" s="90"/>
      <c r="B88" s="95" t="s">
        <v>103</v>
      </c>
      <c r="C88" s="91" t="s">
        <v>67</v>
      </c>
      <c r="D88" s="92">
        <v>26</v>
      </c>
      <c r="E88" s="201"/>
      <c r="F88" s="92">
        <f>ROUND(D88*E88,2)</f>
        <v>0</v>
      </c>
    </row>
    <row r="89" spans="1:6" x14ac:dyDescent="0.2">
      <c r="A89" s="90"/>
      <c r="B89" s="94"/>
      <c r="C89" s="91"/>
      <c r="D89" s="93"/>
      <c r="E89" s="201"/>
      <c r="F89" s="92"/>
    </row>
    <row r="90" spans="1:6" x14ac:dyDescent="0.2">
      <c r="A90" s="90"/>
      <c r="B90" s="95" t="s">
        <v>104</v>
      </c>
      <c r="C90" s="91"/>
      <c r="D90" s="93"/>
      <c r="E90" s="201"/>
      <c r="F90" s="92"/>
    </row>
    <row r="91" spans="1:6" x14ac:dyDescent="0.2">
      <c r="A91" s="90" t="s">
        <v>105</v>
      </c>
      <c r="B91" s="95" t="s">
        <v>95</v>
      </c>
      <c r="C91" s="91"/>
      <c r="D91" s="93"/>
      <c r="E91" s="201"/>
      <c r="F91" s="92"/>
    </row>
    <row r="92" spans="1:6" x14ac:dyDescent="0.2">
      <c r="A92" s="90"/>
      <c r="B92" s="95" t="s">
        <v>106</v>
      </c>
      <c r="C92" s="91" t="s">
        <v>43</v>
      </c>
      <c r="D92" s="92">
        <v>2</v>
      </c>
      <c r="E92" s="201"/>
      <c r="F92" s="92">
        <f>ROUND(D92*E92,2)</f>
        <v>0</v>
      </c>
    </row>
    <row r="93" spans="1:6" x14ac:dyDescent="0.2">
      <c r="A93" s="90"/>
      <c r="B93" s="94" t="s">
        <v>66</v>
      </c>
      <c r="C93" s="91"/>
      <c r="D93" s="92"/>
      <c r="E93" s="201"/>
      <c r="F93" s="92"/>
    </row>
    <row r="94" spans="1:6" x14ac:dyDescent="0.2">
      <c r="A94" s="90"/>
      <c r="B94" s="94"/>
      <c r="C94" s="91"/>
      <c r="D94" s="92"/>
      <c r="E94" s="201"/>
      <c r="F94" s="92"/>
    </row>
    <row r="95" spans="1:6" x14ac:dyDescent="0.2">
      <c r="A95" s="90"/>
      <c r="B95" s="91" t="s">
        <v>107</v>
      </c>
      <c r="C95" s="91"/>
      <c r="D95" s="93"/>
      <c r="E95" s="201"/>
      <c r="F95" s="92"/>
    </row>
    <row r="96" spans="1:6" x14ac:dyDescent="0.2">
      <c r="A96" s="90" t="s">
        <v>108</v>
      </c>
      <c r="B96" s="91" t="s">
        <v>109</v>
      </c>
      <c r="C96" s="91"/>
      <c r="D96" s="93"/>
      <c r="E96" s="201"/>
      <c r="F96" s="92"/>
    </row>
    <row r="97" spans="1:6" x14ac:dyDescent="0.2">
      <c r="A97" s="94"/>
      <c r="B97" s="94" t="s">
        <v>66</v>
      </c>
      <c r="C97" s="91" t="s">
        <v>43</v>
      </c>
      <c r="D97" s="92">
        <v>38</v>
      </c>
      <c r="E97" s="201"/>
      <c r="F97" s="92">
        <f>ROUND(D97*E97,2)</f>
        <v>0</v>
      </c>
    </row>
    <row r="98" spans="1:6" x14ac:dyDescent="0.2">
      <c r="A98" s="90"/>
      <c r="B98" s="91"/>
      <c r="C98" s="91"/>
      <c r="D98" s="93"/>
      <c r="E98" s="201"/>
      <c r="F98" s="92"/>
    </row>
    <row r="99" spans="1:6" x14ac:dyDescent="0.2">
      <c r="A99" s="90"/>
      <c r="B99" s="91" t="s">
        <v>110</v>
      </c>
      <c r="C99" s="91"/>
      <c r="D99" s="93"/>
      <c r="E99" s="201"/>
      <c r="F99" s="92"/>
    </row>
    <row r="100" spans="1:6" x14ac:dyDescent="0.2">
      <c r="A100" s="90" t="s">
        <v>111</v>
      </c>
      <c r="B100" s="91" t="s">
        <v>112</v>
      </c>
      <c r="C100" s="91"/>
      <c r="D100" s="92"/>
      <c r="E100" s="201"/>
      <c r="F100" s="92"/>
    </row>
    <row r="101" spans="1:6" x14ac:dyDescent="0.2">
      <c r="A101" s="90"/>
      <c r="B101" s="91" t="s">
        <v>113</v>
      </c>
      <c r="C101" s="91" t="s">
        <v>61</v>
      </c>
      <c r="D101" s="92">
        <v>49</v>
      </c>
      <c r="E101" s="201"/>
      <c r="F101" s="92">
        <f>ROUND(D101*E101,2)</f>
        <v>0</v>
      </c>
    </row>
    <row r="102" spans="1:6" x14ac:dyDescent="0.2">
      <c r="A102" s="90"/>
      <c r="B102" s="91"/>
      <c r="C102" s="91"/>
      <c r="D102" s="92"/>
      <c r="E102" s="201"/>
      <c r="F102" s="92"/>
    </row>
    <row r="103" spans="1:6" x14ac:dyDescent="0.2">
      <c r="A103" s="90"/>
      <c r="B103" s="91" t="s">
        <v>114</v>
      </c>
      <c r="C103" s="91"/>
      <c r="D103" s="92"/>
      <c r="E103" s="201"/>
      <c r="F103" s="92"/>
    </row>
    <row r="104" spans="1:6" x14ac:dyDescent="0.2">
      <c r="A104" s="90" t="s">
        <v>115</v>
      </c>
      <c r="B104" s="91" t="s">
        <v>116</v>
      </c>
      <c r="C104" s="91"/>
      <c r="D104" s="92"/>
      <c r="E104" s="201"/>
      <c r="F104" s="92"/>
    </row>
    <row r="105" spans="1:6" x14ac:dyDescent="0.2">
      <c r="A105" s="90"/>
      <c r="B105" s="91" t="s">
        <v>117</v>
      </c>
      <c r="C105" s="91" t="s">
        <v>43</v>
      </c>
      <c r="D105" s="92">
        <v>3</v>
      </c>
      <c r="E105" s="201"/>
      <c r="F105" s="92">
        <f>ROUND(D105*E105,2)</f>
        <v>0</v>
      </c>
    </row>
    <row r="106" spans="1:6" x14ac:dyDescent="0.2">
      <c r="A106" s="90"/>
      <c r="B106" s="91"/>
      <c r="C106" s="91"/>
      <c r="D106" s="93"/>
      <c r="E106" s="201"/>
      <c r="F106" s="92"/>
    </row>
    <row r="107" spans="1:6" x14ac:dyDescent="0.2">
      <c r="A107" s="90"/>
      <c r="B107" s="91" t="s">
        <v>114</v>
      </c>
      <c r="C107" s="91"/>
      <c r="D107" s="93"/>
      <c r="E107" s="201"/>
      <c r="F107" s="92"/>
    </row>
    <row r="108" spans="1:6" x14ac:dyDescent="0.2">
      <c r="A108" s="90" t="s">
        <v>118</v>
      </c>
      <c r="B108" s="91" t="s">
        <v>119</v>
      </c>
      <c r="C108" s="91"/>
      <c r="D108" s="93"/>
      <c r="E108" s="201"/>
      <c r="F108" s="92"/>
    </row>
    <row r="109" spans="1:6" ht="13.5" thickBot="1" x14ac:dyDescent="0.25">
      <c r="A109" s="90"/>
      <c r="B109" s="94" t="s">
        <v>66</v>
      </c>
      <c r="C109" s="91" t="s">
        <v>43</v>
      </c>
      <c r="D109" s="92">
        <v>2</v>
      </c>
      <c r="E109" s="201"/>
      <c r="F109" s="92">
        <f>ROUND(D109*E109,2)</f>
        <v>0</v>
      </c>
    </row>
    <row r="110" spans="1:6" ht="13.5" thickBot="1" x14ac:dyDescent="0.25">
      <c r="A110" s="89"/>
      <c r="B110" s="28" t="s">
        <v>120</v>
      </c>
      <c r="C110" s="29"/>
      <c r="D110" s="30"/>
      <c r="E110" s="203"/>
      <c r="F110" s="31">
        <f>SUM(F7:F109)</f>
        <v>0</v>
      </c>
    </row>
    <row r="111" spans="1:6" x14ac:dyDescent="0.2">
      <c r="A111" s="89"/>
      <c r="B111" s="91"/>
      <c r="E111" s="202"/>
      <c r="F111" s="92"/>
    </row>
    <row r="112" spans="1:6" x14ac:dyDescent="0.2">
      <c r="A112" s="89"/>
      <c r="B112" s="91"/>
      <c r="E112" s="202"/>
      <c r="F112" s="92"/>
    </row>
    <row r="113" spans="1:6" x14ac:dyDescent="0.2">
      <c r="A113" s="89" t="s">
        <v>121</v>
      </c>
      <c r="B113" s="86" t="s">
        <v>122</v>
      </c>
      <c r="E113" s="202"/>
      <c r="F113" s="92"/>
    </row>
    <row r="114" spans="1:6" x14ac:dyDescent="0.2">
      <c r="A114" s="89"/>
      <c r="B114" s="86"/>
      <c r="E114" s="202"/>
      <c r="F114" s="92"/>
    </row>
    <row r="115" spans="1:6" x14ac:dyDescent="0.2">
      <c r="A115" s="90"/>
      <c r="B115" s="91" t="s">
        <v>123</v>
      </c>
      <c r="C115" s="91"/>
      <c r="D115" s="92"/>
      <c r="E115" s="201"/>
      <c r="F115" s="92"/>
    </row>
    <row r="116" spans="1:6" x14ac:dyDescent="0.2">
      <c r="A116" s="90" t="s">
        <v>124</v>
      </c>
      <c r="B116" s="91" t="s">
        <v>125</v>
      </c>
      <c r="C116" s="91"/>
      <c r="D116" s="92"/>
      <c r="E116" s="201"/>
      <c r="F116" s="92"/>
    </row>
    <row r="117" spans="1:6" x14ac:dyDescent="0.2">
      <c r="A117" s="90"/>
      <c r="B117" s="91" t="s">
        <v>126</v>
      </c>
      <c r="C117" s="91"/>
      <c r="D117" s="92"/>
      <c r="E117" s="201"/>
      <c r="F117" s="92"/>
    </row>
    <row r="118" spans="1:6" x14ac:dyDescent="0.2">
      <c r="A118" s="90"/>
      <c r="B118" s="91" t="s">
        <v>127</v>
      </c>
      <c r="C118" s="91" t="s">
        <v>128</v>
      </c>
      <c r="D118" s="92">
        <v>300</v>
      </c>
      <c r="E118" s="201"/>
      <c r="F118" s="92">
        <f>ROUND(D118*E118,2)</f>
        <v>0</v>
      </c>
    </row>
    <row r="119" spans="1:6" x14ac:dyDescent="0.2">
      <c r="A119" s="89"/>
      <c r="B119" s="86"/>
      <c r="D119" s="93"/>
      <c r="E119" s="202"/>
      <c r="F119" s="92"/>
    </row>
    <row r="120" spans="1:6" x14ac:dyDescent="0.2">
      <c r="A120" s="90"/>
      <c r="B120" s="91" t="s">
        <v>129</v>
      </c>
      <c r="C120" s="91"/>
      <c r="D120" s="93"/>
      <c r="E120" s="201"/>
      <c r="F120" s="92"/>
    </row>
    <row r="121" spans="1:6" x14ac:dyDescent="0.2">
      <c r="A121" s="90" t="s">
        <v>130</v>
      </c>
      <c r="B121" s="91" t="s">
        <v>125</v>
      </c>
      <c r="C121" s="91"/>
      <c r="D121" s="93"/>
      <c r="E121" s="201"/>
      <c r="F121" s="92"/>
    </row>
    <row r="122" spans="1:6" x14ac:dyDescent="0.2">
      <c r="A122" s="90"/>
      <c r="B122" s="91" t="s">
        <v>131</v>
      </c>
      <c r="C122" s="91"/>
      <c r="D122" s="93"/>
      <c r="E122" s="201"/>
      <c r="F122" s="92"/>
    </row>
    <row r="123" spans="1:6" x14ac:dyDescent="0.2">
      <c r="A123" s="90"/>
      <c r="B123" s="94" t="s">
        <v>66</v>
      </c>
      <c r="C123" s="91" t="s">
        <v>128</v>
      </c>
      <c r="D123" s="92">
        <v>500</v>
      </c>
      <c r="E123" s="201"/>
      <c r="F123" s="92">
        <f>ROUND(D123*E123,2)</f>
        <v>0</v>
      </c>
    </row>
    <row r="124" spans="1:6" x14ac:dyDescent="0.2">
      <c r="A124" s="90"/>
      <c r="B124" s="91"/>
      <c r="C124" s="91"/>
      <c r="D124" s="93"/>
      <c r="E124" s="201"/>
      <c r="F124" s="92"/>
    </row>
    <row r="125" spans="1:6" x14ac:dyDescent="0.2">
      <c r="A125" s="90"/>
      <c r="B125" s="91" t="s">
        <v>132</v>
      </c>
      <c r="C125" s="91"/>
      <c r="D125" s="93"/>
      <c r="E125" s="201"/>
      <c r="F125" s="92"/>
    </row>
    <row r="126" spans="1:6" x14ac:dyDescent="0.2">
      <c r="A126" s="90" t="s">
        <v>133</v>
      </c>
      <c r="B126" s="91" t="s">
        <v>134</v>
      </c>
      <c r="C126" s="91"/>
      <c r="D126" s="93"/>
      <c r="E126" s="201"/>
      <c r="F126" s="92"/>
    </row>
    <row r="127" spans="1:6" x14ac:dyDescent="0.2">
      <c r="A127" s="90"/>
      <c r="B127" s="91" t="s">
        <v>135</v>
      </c>
      <c r="C127" s="94"/>
      <c r="D127" s="97"/>
      <c r="E127" s="204"/>
      <c r="F127" s="94"/>
    </row>
    <row r="128" spans="1:6" x14ac:dyDescent="0.2">
      <c r="A128" s="90"/>
      <c r="B128" s="94" t="s">
        <v>66</v>
      </c>
      <c r="C128" s="91" t="s">
        <v>128</v>
      </c>
      <c r="D128" s="92">
        <v>5670</v>
      </c>
      <c r="E128" s="201"/>
      <c r="F128" s="92">
        <f>ROUND(D128*E128,2)</f>
        <v>0</v>
      </c>
    </row>
    <row r="129" spans="1:6" x14ac:dyDescent="0.2">
      <c r="A129" s="90"/>
      <c r="B129" s="94"/>
      <c r="C129" s="91"/>
      <c r="D129" s="93"/>
      <c r="E129" s="201"/>
      <c r="F129" s="92"/>
    </row>
    <row r="130" spans="1:6" x14ac:dyDescent="0.2">
      <c r="A130" s="90"/>
      <c r="B130" s="95" t="s">
        <v>136</v>
      </c>
      <c r="C130" s="91"/>
      <c r="D130" s="93"/>
      <c r="E130" s="201"/>
      <c r="F130" s="92"/>
    </row>
    <row r="131" spans="1:6" x14ac:dyDescent="0.2">
      <c r="A131" s="90" t="s">
        <v>137</v>
      </c>
      <c r="B131" s="95" t="s">
        <v>138</v>
      </c>
      <c r="C131" s="91"/>
      <c r="D131" s="93"/>
      <c r="E131" s="201"/>
      <c r="F131" s="92"/>
    </row>
    <row r="132" spans="1:6" x14ac:dyDescent="0.2">
      <c r="A132" s="90"/>
      <c r="B132" s="95" t="s">
        <v>139</v>
      </c>
      <c r="C132" s="91"/>
      <c r="D132" s="93"/>
      <c r="E132" s="201"/>
      <c r="F132" s="92"/>
    </row>
    <row r="133" spans="1:6" x14ac:dyDescent="0.2">
      <c r="A133" s="90"/>
      <c r="B133" s="95" t="s">
        <v>140</v>
      </c>
      <c r="C133" s="91"/>
      <c r="D133" s="93"/>
      <c r="E133" s="201"/>
      <c r="F133" s="92"/>
    </row>
    <row r="134" spans="1:6" x14ac:dyDescent="0.2">
      <c r="A134" s="90"/>
      <c r="B134" s="95" t="s">
        <v>141</v>
      </c>
      <c r="C134" s="91"/>
      <c r="D134" s="93"/>
      <c r="E134" s="201"/>
      <c r="F134" s="92"/>
    </row>
    <row r="135" spans="1:6" x14ac:dyDescent="0.2">
      <c r="A135" s="90"/>
      <c r="B135" s="95" t="s">
        <v>142</v>
      </c>
      <c r="C135" s="91"/>
      <c r="D135" s="93"/>
      <c r="E135" s="201"/>
      <c r="F135" s="92"/>
    </row>
    <row r="136" spans="1:6" x14ac:dyDescent="0.2">
      <c r="A136" s="90"/>
      <c r="B136" s="95" t="s">
        <v>143</v>
      </c>
      <c r="C136" s="91"/>
      <c r="D136" s="93"/>
      <c r="E136" s="201"/>
      <c r="F136" s="92"/>
    </row>
    <row r="137" spans="1:6" x14ac:dyDescent="0.2">
      <c r="A137" s="90"/>
      <c r="B137" s="94" t="s">
        <v>66</v>
      </c>
      <c r="C137" s="91" t="s">
        <v>128</v>
      </c>
      <c r="D137" s="92">
        <v>340</v>
      </c>
      <c r="E137" s="201"/>
      <c r="F137" s="92">
        <f>ROUND(D137*E137,2)</f>
        <v>0</v>
      </c>
    </row>
    <row r="138" spans="1:6" x14ac:dyDescent="0.2">
      <c r="A138" s="90"/>
      <c r="B138" s="95"/>
      <c r="C138" s="91"/>
      <c r="D138" s="93"/>
      <c r="E138" s="201"/>
      <c r="F138" s="92"/>
    </row>
    <row r="139" spans="1:6" x14ac:dyDescent="0.2">
      <c r="A139" s="90"/>
      <c r="B139" s="91" t="s">
        <v>144</v>
      </c>
      <c r="C139" s="91"/>
      <c r="D139" s="93"/>
      <c r="E139" s="201"/>
      <c r="F139" s="92"/>
    </row>
    <row r="140" spans="1:6" x14ac:dyDescent="0.2">
      <c r="A140" s="90" t="s">
        <v>145</v>
      </c>
      <c r="B140" s="91" t="s">
        <v>146</v>
      </c>
      <c r="C140" s="91"/>
      <c r="D140" s="93"/>
      <c r="E140" s="201"/>
      <c r="F140" s="92"/>
    </row>
    <row r="141" spans="1:6" x14ac:dyDescent="0.2">
      <c r="A141" s="90"/>
      <c r="B141" s="91" t="s">
        <v>147</v>
      </c>
      <c r="C141" s="91" t="s">
        <v>67</v>
      </c>
      <c r="D141" s="92">
        <v>6200</v>
      </c>
      <c r="E141" s="201"/>
      <c r="F141" s="92">
        <f>ROUND(D141*E141,2)</f>
        <v>0</v>
      </c>
    </row>
    <row r="142" spans="1:6" x14ac:dyDescent="0.2">
      <c r="A142" s="90"/>
      <c r="B142" s="91"/>
      <c r="C142" s="91"/>
      <c r="D142" s="92"/>
      <c r="E142" s="201"/>
      <c r="F142" s="92"/>
    </row>
    <row r="143" spans="1:6" x14ac:dyDescent="0.2">
      <c r="A143" s="90"/>
      <c r="B143" s="91" t="s">
        <v>148</v>
      </c>
      <c r="C143" s="91"/>
      <c r="D143" s="93"/>
      <c r="E143" s="201"/>
      <c r="F143" s="92"/>
    </row>
    <row r="144" spans="1:6" x14ac:dyDescent="0.2">
      <c r="A144" s="90" t="s">
        <v>149</v>
      </c>
      <c r="B144" s="91" t="s">
        <v>150</v>
      </c>
      <c r="C144" s="91"/>
      <c r="D144" s="93"/>
      <c r="E144" s="201"/>
      <c r="F144" s="92"/>
    </row>
    <row r="145" spans="1:6" x14ac:dyDescent="0.2">
      <c r="A145" s="90"/>
      <c r="B145" s="91" t="s">
        <v>151</v>
      </c>
      <c r="C145" s="91" t="s">
        <v>128</v>
      </c>
      <c r="D145" s="92">
        <v>764</v>
      </c>
      <c r="E145" s="201"/>
      <c r="F145" s="92">
        <f>ROUND(D145*E145,2)</f>
        <v>0</v>
      </c>
    </row>
    <row r="146" spans="1:6" x14ac:dyDescent="0.2">
      <c r="A146" s="90"/>
      <c r="B146" s="91"/>
      <c r="C146" s="91"/>
      <c r="D146" s="93"/>
      <c r="E146" s="201"/>
      <c r="F146" s="92"/>
    </row>
    <row r="147" spans="1:6" x14ac:dyDescent="0.2">
      <c r="A147" s="90"/>
      <c r="B147" s="91" t="s">
        <v>152</v>
      </c>
      <c r="C147" s="91"/>
      <c r="D147" s="92"/>
      <c r="E147" s="201"/>
      <c r="F147" s="92"/>
    </row>
    <row r="148" spans="1:6" x14ac:dyDescent="0.2">
      <c r="A148" s="90" t="s">
        <v>153</v>
      </c>
      <c r="B148" s="91" t="s">
        <v>154</v>
      </c>
      <c r="C148" s="91"/>
      <c r="D148" s="92"/>
      <c r="E148" s="201"/>
      <c r="F148" s="92"/>
    </row>
    <row r="149" spans="1:6" x14ac:dyDescent="0.2">
      <c r="A149" s="90"/>
      <c r="B149" s="91" t="s">
        <v>155</v>
      </c>
      <c r="C149" s="91" t="s">
        <v>128</v>
      </c>
      <c r="D149" s="92">
        <v>100</v>
      </c>
      <c r="E149" s="201"/>
      <c r="F149" s="92">
        <f>ROUND(D149*E149,2)</f>
        <v>0</v>
      </c>
    </row>
    <row r="150" spans="1:6" x14ac:dyDescent="0.2">
      <c r="A150" s="90"/>
      <c r="B150" s="91"/>
      <c r="C150" s="91"/>
      <c r="D150" s="93"/>
      <c r="E150" s="201"/>
      <c r="F150" s="92"/>
    </row>
    <row r="151" spans="1:6" x14ac:dyDescent="0.2">
      <c r="A151" s="90"/>
      <c r="B151" s="91" t="s">
        <v>156</v>
      </c>
      <c r="C151" s="91"/>
      <c r="D151" s="93"/>
      <c r="E151" s="201"/>
      <c r="F151" s="92"/>
    </row>
    <row r="152" spans="1:6" x14ac:dyDescent="0.2">
      <c r="A152" s="90" t="s">
        <v>157</v>
      </c>
      <c r="B152" s="91" t="s">
        <v>158</v>
      </c>
      <c r="C152" s="91"/>
      <c r="D152" s="93"/>
      <c r="E152" s="201"/>
      <c r="F152" s="92"/>
    </row>
    <row r="153" spans="1:6" x14ac:dyDescent="0.2">
      <c r="A153" s="90"/>
      <c r="B153" s="91" t="s">
        <v>159</v>
      </c>
      <c r="C153" s="91" t="s">
        <v>128</v>
      </c>
      <c r="D153" s="92">
        <v>3433</v>
      </c>
      <c r="E153" s="201"/>
      <c r="F153" s="92">
        <f>ROUND(D153*E153,2)</f>
        <v>0</v>
      </c>
    </row>
    <row r="154" spans="1:6" x14ac:dyDescent="0.2">
      <c r="A154" s="90"/>
      <c r="B154" s="91"/>
      <c r="C154" s="91"/>
      <c r="D154" s="93"/>
      <c r="E154" s="201"/>
      <c r="F154" s="92"/>
    </row>
    <row r="155" spans="1:6" x14ac:dyDescent="0.2">
      <c r="A155" s="90"/>
      <c r="B155" s="91" t="s">
        <v>160</v>
      </c>
      <c r="C155" s="91"/>
      <c r="D155" s="93"/>
      <c r="E155" s="201"/>
      <c r="F155" s="92"/>
    </row>
    <row r="156" spans="1:6" x14ac:dyDescent="0.2">
      <c r="A156" s="90" t="s">
        <v>161</v>
      </c>
      <c r="B156" s="91" t="s">
        <v>162</v>
      </c>
      <c r="C156" s="91"/>
      <c r="D156" s="93"/>
      <c r="E156" s="201"/>
      <c r="F156" s="92"/>
    </row>
    <row r="157" spans="1:6" x14ac:dyDescent="0.2">
      <c r="A157" s="90"/>
      <c r="B157" s="91" t="s">
        <v>163</v>
      </c>
      <c r="C157" s="91" t="s">
        <v>67</v>
      </c>
      <c r="D157" s="92">
        <v>2000</v>
      </c>
      <c r="E157" s="201"/>
      <c r="F157" s="92">
        <f>ROUND(D157*E157,2)</f>
        <v>0</v>
      </c>
    </row>
    <row r="158" spans="1:6" x14ac:dyDescent="0.2">
      <c r="A158" s="90"/>
      <c r="B158" s="91"/>
      <c r="C158" s="91"/>
      <c r="D158" s="93"/>
      <c r="E158" s="201"/>
      <c r="F158" s="92"/>
    </row>
    <row r="159" spans="1:6" x14ac:dyDescent="0.2">
      <c r="A159" s="90"/>
      <c r="B159" s="91" t="s">
        <v>164</v>
      </c>
      <c r="C159" s="91"/>
      <c r="D159" s="93"/>
      <c r="E159" s="201"/>
      <c r="F159" s="92"/>
    </row>
    <row r="160" spans="1:6" x14ac:dyDescent="0.2">
      <c r="A160" s="90" t="s">
        <v>165</v>
      </c>
      <c r="B160" s="91" t="s">
        <v>166</v>
      </c>
      <c r="C160" s="91" t="s">
        <v>67</v>
      </c>
      <c r="D160" s="92">
        <v>2000</v>
      </c>
      <c r="E160" s="201"/>
      <c r="F160" s="92">
        <f>ROUND(D160*E160,2)</f>
        <v>0</v>
      </c>
    </row>
    <row r="161" spans="1:6" ht="13.5" thickBot="1" x14ac:dyDescent="0.25">
      <c r="A161" s="90"/>
      <c r="B161" s="91"/>
      <c r="C161" s="91"/>
      <c r="E161" s="201"/>
      <c r="F161" s="92"/>
    </row>
    <row r="162" spans="1:6" ht="13.5" thickBot="1" x14ac:dyDescent="0.25">
      <c r="A162" s="89"/>
      <c r="B162" s="28" t="s">
        <v>167</v>
      </c>
      <c r="C162" s="29"/>
      <c r="D162" s="30"/>
      <c r="E162" s="203"/>
      <c r="F162" s="31">
        <f>SUM(F113:F161)</f>
        <v>0</v>
      </c>
    </row>
    <row r="163" spans="1:6" x14ac:dyDescent="0.2">
      <c r="A163" s="89"/>
      <c r="B163" s="91"/>
      <c r="E163" s="202"/>
      <c r="F163" s="92"/>
    </row>
    <row r="164" spans="1:6" x14ac:dyDescent="0.2">
      <c r="A164" s="89" t="s">
        <v>168</v>
      </c>
      <c r="B164" s="86" t="s">
        <v>169</v>
      </c>
      <c r="E164" s="202"/>
      <c r="F164" s="92"/>
    </row>
    <row r="165" spans="1:6" x14ac:dyDescent="0.2">
      <c r="A165" s="89"/>
      <c r="B165" s="86"/>
      <c r="E165" s="202"/>
      <c r="F165" s="92"/>
    </row>
    <row r="166" spans="1:6" x14ac:dyDescent="0.2">
      <c r="A166" s="90"/>
      <c r="B166" s="91" t="s">
        <v>170</v>
      </c>
      <c r="C166" s="91"/>
      <c r="E166" s="201"/>
      <c r="F166" s="92"/>
    </row>
    <row r="167" spans="1:6" x14ac:dyDescent="0.2">
      <c r="A167" s="90" t="s">
        <v>171</v>
      </c>
      <c r="B167" s="91" t="s">
        <v>172</v>
      </c>
      <c r="C167" s="91"/>
      <c r="E167" s="201"/>
      <c r="F167" s="92"/>
    </row>
    <row r="168" spans="1:6" x14ac:dyDescent="0.2">
      <c r="A168" s="90"/>
      <c r="B168" s="91" t="s">
        <v>173</v>
      </c>
      <c r="C168" s="91"/>
      <c r="E168" s="201"/>
      <c r="F168" s="92"/>
    </row>
    <row r="169" spans="1:6" x14ac:dyDescent="0.2">
      <c r="A169" s="90"/>
      <c r="B169" s="91" t="s">
        <v>174</v>
      </c>
      <c r="C169" s="91" t="s">
        <v>128</v>
      </c>
      <c r="D169" s="88">
        <v>1820</v>
      </c>
      <c r="E169" s="201"/>
      <c r="F169" s="92">
        <f>ROUND(D169*E169,2)</f>
        <v>0</v>
      </c>
    </row>
    <row r="170" spans="1:6" x14ac:dyDescent="0.2">
      <c r="A170" s="90"/>
      <c r="B170" s="91"/>
      <c r="C170" s="91"/>
      <c r="D170" s="96"/>
      <c r="E170" s="201"/>
      <c r="F170" s="92"/>
    </row>
    <row r="171" spans="1:6" x14ac:dyDescent="0.2">
      <c r="A171" s="90"/>
      <c r="B171" s="91" t="s">
        <v>175</v>
      </c>
      <c r="C171" s="91"/>
      <c r="D171" s="96"/>
      <c r="E171" s="201"/>
      <c r="F171" s="92"/>
    </row>
    <row r="172" spans="1:6" x14ac:dyDescent="0.2">
      <c r="A172" s="90" t="s">
        <v>176</v>
      </c>
      <c r="B172" s="91" t="s">
        <v>177</v>
      </c>
      <c r="C172" s="91"/>
      <c r="D172" s="96"/>
      <c r="E172" s="201"/>
      <c r="F172" s="92"/>
    </row>
    <row r="173" spans="1:6" x14ac:dyDescent="0.2">
      <c r="A173" s="90"/>
      <c r="B173" s="91" t="s">
        <v>178</v>
      </c>
      <c r="C173" s="91"/>
      <c r="D173" s="96"/>
      <c r="E173" s="201"/>
      <c r="F173" s="92"/>
    </row>
    <row r="174" spans="1:6" x14ac:dyDescent="0.2">
      <c r="A174" s="90"/>
      <c r="B174" s="91" t="s">
        <v>179</v>
      </c>
      <c r="C174" s="91" t="s">
        <v>67</v>
      </c>
      <c r="D174" s="88">
        <v>5120</v>
      </c>
      <c r="E174" s="201"/>
      <c r="F174" s="92">
        <f>ROUND(D174*E174,2)</f>
        <v>0</v>
      </c>
    </row>
    <row r="175" spans="1:6" x14ac:dyDescent="0.2">
      <c r="A175" s="90"/>
      <c r="B175" s="91"/>
      <c r="C175" s="91"/>
      <c r="E175" s="201"/>
      <c r="F175" s="92"/>
    </row>
    <row r="176" spans="1:6" x14ac:dyDescent="0.2">
      <c r="A176" s="90"/>
      <c r="B176" s="91" t="s">
        <v>175</v>
      </c>
      <c r="C176" s="91"/>
      <c r="D176" s="96"/>
      <c r="E176" s="201"/>
      <c r="F176" s="92"/>
    </row>
    <row r="177" spans="1:6" x14ac:dyDescent="0.2">
      <c r="A177" s="90" t="s">
        <v>180</v>
      </c>
      <c r="B177" s="91" t="s">
        <v>181</v>
      </c>
      <c r="C177" s="91"/>
      <c r="D177" s="96"/>
      <c r="E177" s="201"/>
      <c r="F177" s="92"/>
    </row>
    <row r="178" spans="1:6" x14ac:dyDescent="0.2">
      <c r="A178" s="90"/>
      <c r="B178" s="91" t="s">
        <v>182</v>
      </c>
      <c r="C178" s="91"/>
      <c r="D178" s="96"/>
      <c r="E178" s="201"/>
      <c r="F178" s="92"/>
    </row>
    <row r="179" spans="1:6" x14ac:dyDescent="0.2">
      <c r="A179" s="90"/>
      <c r="B179" s="91" t="s">
        <v>183</v>
      </c>
      <c r="C179" s="91" t="s">
        <v>67</v>
      </c>
      <c r="D179" s="88">
        <v>5120</v>
      </c>
      <c r="E179" s="201"/>
      <c r="F179" s="92">
        <f>ROUND(D179*E179,2)</f>
        <v>0</v>
      </c>
    </row>
    <row r="180" spans="1:6" x14ac:dyDescent="0.2">
      <c r="A180" s="90"/>
      <c r="B180" s="91"/>
      <c r="C180" s="91"/>
      <c r="D180" s="96"/>
      <c r="E180" s="201"/>
      <c r="F180" s="92"/>
    </row>
    <row r="181" spans="1:6" x14ac:dyDescent="0.2">
      <c r="A181" s="90"/>
      <c r="B181" s="91" t="s">
        <v>184</v>
      </c>
      <c r="C181" s="91"/>
      <c r="D181" s="96"/>
      <c r="E181" s="201"/>
      <c r="F181" s="92"/>
    </row>
    <row r="182" spans="1:6" x14ac:dyDescent="0.2">
      <c r="A182" s="90" t="s">
        <v>185</v>
      </c>
      <c r="B182" s="91" t="s">
        <v>186</v>
      </c>
      <c r="C182" s="91"/>
      <c r="D182" s="96"/>
      <c r="E182" s="201"/>
      <c r="F182" s="92"/>
    </row>
    <row r="183" spans="1:6" x14ac:dyDescent="0.2">
      <c r="A183" s="90"/>
      <c r="B183" s="91" t="s">
        <v>187</v>
      </c>
      <c r="C183" s="91" t="s">
        <v>128</v>
      </c>
      <c r="D183" s="88">
        <v>125</v>
      </c>
      <c r="E183" s="201"/>
      <c r="F183" s="92">
        <f>ROUND(D183*E183,2)</f>
        <v>0</v>
      </c>
    </row>
    <row r="184" spans="1:6" ht="13.5" thickBot="1" x14ac:dyDescent="0.25">
      <c r="A184" s="89"/>
      <c r="B184" s="86"/>
      <c r="E184" s="202"/>
      <c r="F184" s="92"/>
    </row>
    <row r="185" spans="1:6" ht="13.5" thickBot="1" x14ac:dyDescent="0.25">
      <c r="A185" s="89"/>
      <c r="B185" s="28" t="s">
        <v>188</v>
      </c>
      <c r="C185" s="29"/>
      <c r="D185" s="30"/>
      <c r="E185" s="203"/>
      <c r="F185" s="31">
        <f>SUM(F164:F184)</f>
        <v>0</v>
      </c>
    </row>
    <row r="186" spans="1:6" x14ac:dyDescent="0.2">
      <c r="A186" s="89"/>
      <c r="B186" s="91"/>
      <c r="E186" s="202"/>
      <c r="F186" s="92"/>
    </row>
    <row r="187" spans="1:6" x14ac:dyDescent="0.2">
      <c r="A187" s="89" t="s">
        <v>189</v>
      </c>
      <c r="B187" s="86" t="s">
        <v>190</v>
      </c>
      <c r="E187" s="202"/>
      <c r="F187" s="92"/>
    </row>
    <row r="188" spans="1:6" x14ac:dyDescent="0.2">
      <c r="A188" s="89"/>
      <c r="B188" s="86"/>
      <c r="E188" s="202"/>
      <c r="F188" s="92"/>
    </row>
    <row r="189" spans="1:6" x14ac:dyDescent="0.2">
      <c r="A189" s="90"/>
      <c r="B189" s="91" t="s">
        <v>191</v>
      </c>
      <c r="C189" s="91"/>
      <c r="D189" s="92"/>
      <c r="E189" s="201"/>
      <c r="F189" s="92"/>
    </row>
    <row r="190" spans="1:6" x14ac:dyDescent="0.2">
      <c r="A190" s="90" t="s">
        <v>192</v>
      </c>
      <c r="B190" s="91" t="s">
        <v>193</v>
      </c>
      <c r="C190" s="91"/>
      <c r="D190" s="92"/>
      <c r="E190" s="201"/>
      <c r="F190" s="92"/>
    </row>
    <row r="191" spans="1:6" x14ac:dyDescent="0.2">
      <c r="A191" s="90"/>
      <c r="B191" s="91" t="s">
        <v>194</v>
      </c>
      <c r="C191" s="91"/>
      <c r="D191" s="92"/>
      <c r="E191" s="201"/>
      <c r="F191" s="92"/>
    </row>
    <row r="192" spans="1:6" x14ac:dyDescent="0.2">
      <c r="A192" s="90"/>
      <c r="B192" s="91" t="s">
        <v>195</v>
      </c>
      <c r="C192" s="91"/>
      <c r="D192" s="92"/>
      <c r="E192" s="201"/>
      <c r="F192" s="92"/>
    </row>
    <row r="193" spans="1:6" x14ac:dyDescent="0.2">
      <c r="A193" s="90"/>
      <c r="B193" s="91" t="s">
        <v>196</v>
      </c>
      <c r="C193" s="91" t="s">
        <v>67</v>
      </c>
      <c r="D193" s="92">
        <v>4</v>
      </c>
      <c r="E193" s="201"/>
      <c r="F193" s="92">
        <f>ROUND(D193*E193,2)</f>
        <v>0</v>
      </c>
    </row>
    <row r="194" spans="1:6" x14ac:dyDescent="0.2">
      <c r="A194" s="90"/>
      <c r="B194" s="91"/>
      <c r="C194" s="91"/>
      <c r="D194" s="93"/>
      <c r="E194" s="201"/>
      <c r="F194" s="92"/>
    </row>
    <row r="195" spans="1:6" x14ac:dyDescent="0.2">
      <c r="A195" s="90"/>
      <c r="B195" s="91" t="s">
        <v>197</v>
      </c>
      <c r="C195" s="91"/>
      <c r="D195" s="93"/>
      <c r="E195" s="201"/>
      <c r="F195" s="92"/>
    </row>
    <row r="196" spans="1:6" x14ac:dyDescent="0.2">
      <c r="A196" s="90" t="s">
        <v>198</v>
      </c>
      <c r="B196" s="91" t="s">
        <v>199</v>
      </c>
      <c r="C196" s="91"/>
      <c r="D196" s="93"/>
      <c r="E196" s="201"/>
      <c r="F196" s="92"/>
    </row>
    <row r="197" spans="1:6" x14ac:dyDescent="0.2">
      <c r="A197" s="90"/>
      <c r="B197" s="91" t="s">
        <v>200</v>
      </c>
      <c r="C197" s="91"/>
      <c r="D197" s="93"/>
      <c r="E197" s="201"/>
      <c r="F197" s="92"/>
    </row>
    <row r="198" spans="1:6" x14ac:dyDescent="0.2">
      <c r="A198" s="90"/>
      <c r="B198" s="91" t="s">
        <v>201</v>
      </c>
      <c r="C198" s="91"/>
      <c r="D198" s="93"/>
      <c r="E198" s="201"/>
      <c r="F198" s="92"/>
    </row>
    <row r="199" spans="1:6" x14ac:dyDescent="0.2">
      <c r="A199" s="90"/>
      <c r="B199" s="91" t="s">
        <v>202</v>
      </c>
      <c r="C199" s="91" t="s">
        <v>61</v>
      </c>
      <c r="D199" s="92">
        <v>580</v>
      </c>
      <c r="E199" s="201"/>
      <c r="F199" s="92">
        <f>ROUND(D199*E199,2)</f>
        <v>0</v>
      </c>
    </row>
    <row r="200" spans="1:6" x14ac:dyDescent="0.2">
      <c r="A200" s="90"/>
      <c r="B200" s="91"/>
      <c r="C200" s="91"/>
      <c r="D200" s="93"/>
      <c r="E200" s="201"/>
      <c r="F200" s="92"/>
    </row>
    <row r="201" spans="1:6" x14ac:dyDescent="0.2">
      <c r="B201" s="91" t="s">
        <v>203</v>
      </c>
      <c r="C201" s="91"/>
      <c r="D201" s="93"/>
      <c r="E201" s="201"/>
      <c r="F201" s="92"/>
    </row>
    <row r="202" spans="1:6" x14ac:dyDescent="0.2">
      <c r="A202" s="85" t="s">
        <v>204</v>
      </c>
      <c r="B202" s="91" t="s">
        <v>205</v>
      </c>
      <c r="C202" s="91"/>
      <c r="D202" s="93"/>
      <c r="E202" s="201"/>
      <c r="F202" s="92"/>
    </row>
    <row r="203" spans="1:6" x14ac:dyDescent="0.2">
      <c r="B203" s="91" t="s">
        <v>206</v>
      </c>
      <c r="C203" s="91"/>
      <c r="D203" s="93"/>
      <c r="E203" s="201"/>
      <c r="F203" s="92"/>
    </row>
    <row r="204" spans="1:6" x14ac:dyDescent="0.2">
      <c r="B204" s="91" t="s">
        <v>207</v>
      </c>
      <c r="C204" s="91"/>
      <c r="D204" s="93"/>
      <c r="E204" s="201"/>
      <c r="F204" s="92"/>
    </row>
    <row r="205" spans="1:6" x14ac:dyDescent="0.2">
      <c r="B205" s="91" t="s">
        <v>208</v>
      </c>
      <c r="C205" s="91" t="s">
        <v>61</v>
      </c>
      <c r="D205" s="92">
        <v>25</v>
      </c>
      <c r="E205" s="201"/>
      <c r="F205" s="92">
        <f>ROUND(D205*E205,2)</f>
        <v>0</v>
      </c>
    </row>
    <row r="206" spans="1:6" x14ac:dyDescent="0.2">
      <c r="B206" s="91"/>
      <c r="C206" s="91"/>
      <c r="D206" s="93"/>
      <c r="E206" s="201"/>
      <c r="F206" s="92"/>
    </row>
    <row r="207" spans="1:6" x14ac:dyDescent="0.2">
      <c r="B207" s="91" t="s">
        <v>209</v>
      </c>
      <c r="C207" s="91"/>
      <c r="D207" s="93"/>
      <c r="E207" s="201"/>
      <c r="F207" s="92"/>
    </row>
    <row r="208" spans="1:6" x14ac:dyDescent="0.2">
      <c r="A208" s="85" t="s">
        <v>210</v>
      </c>
      <c r="B208" s="91" t="s">
        <v>205</v>
      </c>
      <c r="C208" s="91"/>
      <c r="D208" s="93"/>
      <c r="E208" s="201"/>
      <c r="F208" s="92"/>
    </row>
    <row r="209" spans="1:6" x14ac:dyDescent="0.2">
      <c r="B209" s="91" t="s">
        <v>206</v>
      </c>
      <c r="C209" s="91"/>
      <c r="D209" s="93"/>
      <c r="E209" s="201"/>
      <c r="F209" s="92"/>
    </row>
    <row r="210" spans="1:6" x14ac:dyDescent="0.2">
      <c r="B210" s="91" t="s">
        <v>207</v>
      </c>
      <c r="C210" s="91"/>
      <c r="D210" s="93"/>
      <c r="E210" s="201"/>
      <c r="F210" s="92"/>
    </row>
    <row r="211" spans="1:6" x14ac:dyDescent="0.2">
      <c r="B211" s="91" t="s">
        <v>211</v>
      </c>
      <c r="C211" s="91" t="s">
        <v>61</v>
      </c>
      <c r="D211" s="92">
        <v>349</v>
      </c>
      <c r="E211" s="201"/>
      <c r="F211" s="92">
        <f>ROUND(D211*E211,2)</f>
        <v>0</v>
      </c>
    </row>
    <row r="212" spans="1:6" x14ac:dyDescent="0.2">
      <c r="B212" s="91"/>
      <c r="C212" s="91"/>
      <c r="D212" s="93"/>
      <c r="E212" s="201"/>
      <c r="F212" s="92"/>
    </row>
    <row r="213" spans="1:6" x14ac:dyDescent="0.2">
      <c r="A213" s="90"/>
      <c r="B213" s="91" t="s">
        <v>212</v>
      </c>
      <c r="C213" s="91"/>
      <c r="D213" s="93"/>
      <c r="E213" s="201"/>
      <c r="F213" s="92"/>
    </row>
    <row r="214" spans="1:6" x14ac:dyDescent="0.2">
      <c r="A214" s="90" t="s">
        <v>213</v>
      </c>
      <c r="B214" s="91" t="s">
        <v>214</v>
      </c>
      <c r="C214" s="91"/>
      <c r="D214" s="93"/>
      <c r="E214" s="201"/>
      <c r="F214" s="92"/>
    </row>
    <row r="215" spans="1:6" x14ac:dyDescent="0.2">
      <c r="A215" s="90"/>
      <c r="B215" s="91" t="s">
        <v>206</v>
      </c>
      <c r="C215" s="91"/>
      <c r="D215" s="93"/>
      <c r="E215" s="201"/>
      <c r="F215" s="92"/>
    </row>
    <row r="216" spans="1:6" x14ac:dyDescent="0.2">
      <c r="A216" s="90"/>
      <c r="B216" s="91" t="s">
        <v>215</v>
      </c>
      <c r="C216" s="91"/>
      <c r="D216" s="93"/>
      <c r="E216" s="201"/>
      <c r="F216" s="92"/>
    </row>
    <row r="217" spans="1:6" x14ac:dyDescent="0.2">
      <c r="A217" s="90"/>
      <c r="B217" s="91" t="s">
        <v>216</v>
      </c>
      <c r="C217" s="91" t="s">
        <v>61</v>
      </c>
      <c r="D217" s="92">
        <v>61</v>
      </c>
      <c r="E217" s="201"/>
      <c r="F217" s="92">
        <f>ROUND(D217*E217,2)</f>
        <v>0</v>
      </c>
    </row>
    <row r="218" spans="1:6" x14ac:dyDescent="0.2">
      <c r="B218" s="91"/>
      <c r="C218" s="91"/>
      <c r="D218" s="93"/>
      <c r="E218" s="201"/>
      <c r="F218" s="92"/>
    </row>
    <row r="219" spans="1:6" x14ac:dyDescent="0.2">
      <c r="B219" s="91" t="s">
        <v>217</v>
      </c>
      <c r="C219" s="91"/>
      <c r="D219" s="93"/>
      <c r="E219" s="201"/>
      <c r="F219" s="92"/>
    </row>
    <row r="220" spans="1:6" x14ac:dyDescent="0.2">
      <c r="A220" s="85" t="s">
        <v>218</v>
      </c>
      <c r="B220" s="91" t="s">
        <v>219</v>
      </c>
      <c r="C220" s="91"/>
      <c r="D220" s="93"/>
      <c r="E220" s="201"/>
      <c r="F220" s="92"/>
    </row>
    <row r="221" spans="1:6" x14ac:dyDescent="0.2">
      <c r="B221" s="91" t="s">
        <v>220</v>
      </c>
      <c r="C221" s="91"/>
      <c r="D221" s="93"/>
      <c r="E221" s="201"/>
      <c r="F221" s="92"/>
    </row>
    <row r="222" spans="1:6" x14ac:dyDescent="0.2">
      <c r="B222" s="91" t="s">
        <v>221</v>
      </c>
      <c r="C222" s="91" t="s">
        <v>43</v>
      </c>
      <c r="D222" s="92">
        <v>24</v>
      </c>
      <c r="E222" s="201"/>
      <c r="F222" s="92">
        <f>ROUND(D222*E222,2)</f>
        <v>0</v>
      </c>
    </row>
    <row r="223" spans="1:6" x14ac:dyDescent="0.2">
      <c r="B223" s="91"/>
      <c r="C223" s="91"/>
      <c r="D223" s="93"/>
      <c r="E223" s="201"/>
      <c r="F223" s="92"/>
    </row>
    <row r="224" spans="1:6" x14ac:dyDescent="0.2">
      <c r="B224" s="91" t="s">
        <v>222</v>
      </c>
      <c r="C224" s="91"/>
      <c r="D224" s="93"/>
      <c r="E224" s="201"/>
      <c r="F224" s="92"/>
    </row>
    <row r="225" spans="1:6" x14ac:dyDescent="0.2">
      <c r="A225" s="85" t="s">
        <v>223</v>
      </c>
      <c r="B225" s="91" t="s">
        <v>224</v>
      </c>
      <c r="C225" s="91"/>
      <c r="D225" s="93"/>
      <c r="E225" s="201"/>
      <c r="F225" s="92"/>
    </row>
    <row r="226" spans="1:6" x14ac:dyDescent="0.2">
      <c r="B226" s="91" t="s">
        <v>225</v>
      </c>
      <c r="C226" s="91"/>
      <c r="D226" s="93"/>
      <c r="E226" s="201"/>
      <c r="F226" s="92"/>
    </row>
    <row r="227" spans="1:6" x14ac:dyDescent="0.2">
      <c r="B227" s="91" t="s">
        <v>226</v>
      </c>
      <c r="C227" s="91" t="s">
        <v>43</v>
      </c>
      <c r="D227" s="92">
        <v>1</v>
      </c>
      <c r="E227" s="201"/>
      <c r="F227" s="92">
        <f>ROUND(D227*E227,2)</f>
        <v>0</v>
      </c>
    </row>
    <row r="228" spans="1:6" x14ac:dyDescent="0.2">
      <c r="B228" s="91"/>
      <c r="C228" s="91"/>
      <c r="D228" s="93"/>
      <c r="E228" s="201"/>
      <c r="F228" s="92"/>
    </row>
    <row r="229" spans="1:6" x14ac:dyDescent="0.2">
      <c r="B229" s="91" t="s">
        <v>227</v>
      </c>
      <c r="C229" s="91"/>
      <c r="D229" s="93"/>
      <c r="E229" s="201"/>
      <c r="F229" s="92"/>
    </row>
    <row r="230" spans="1:6" x14ac:dyDescent="0.2">
      <c r="A230" s="85" t="s">
        <v>228</v>
      </c>
      <c r="B230" s="91" t="s">
        <v>229</v>
      </c>
      <c r="C230" s="91"/>
      <c r="D230" s="93"/>
      <c r="E230" s="201"/>
      <c r="F230" s="92"/>
    </row>
    <row r="231" spans="1:6" x14ac:dyDescent="0.2">
      <c r="B231" s="91" t="s">
        <v>230</v>
      </c>
      <c r="C231" s="91"/>
      <c r="D231" s="93"/>
      <c r="E231" s="201"/>
      <c r="F231" s="92"/>
    </row>
    <row r="232" spans="1:6" x14ac:dyDescent="0.2">
      <c r="B232" s="91" t="s">
        <v>231</v>
      </c>
      <c r="C232" s="91" t="s">
        <v>43</v>
      </c>
      <c r="D232" s="92">
        <v>23</v>
      </c>
      <c r="E232" s="201"/>
      <c r="F232" s="92">
        <f>ROUND(D232*E232,2)</f>
        <v>0</v>
      </c>
    </row>
    <row r="233" spans="1:6" x14ac:dyDescent="0.2">
      <c r="B233" s="91"/>
      <c r="C233" s="91"/>
      <c r="D233" s="93"/>
      <c r="E233" s="201"/>
      <c r="F233" s="92"/>
    </row>
    <row r="234" spans="1:6" x14ac:dyDescent="0.2">
      <c r="B234" s="91" t="s">
        <v>232</v>
      </c>
      <c r="C234" s="91"/>
      <c r="D234" s="93"/>
      <c r="E234" s="201"/>
      <c r="F234" s="92"/>
    </row>
    <row r="235" spans="1:6" x14ac:dyDescent="0.2">
      <c r="A235" s="85" t="s">
        <v>233</v>
      </c>
      <c r="B235" s="91" t="s">
        <v>219</v>
      </c>
      <c r="C235" s="91"/>
      <c r="D235" s="93"/>
      <c r="E235" s="201"/>
      <c r="F235" s="92"/>
    </row>
    <row r="236" spans="1:6" x14ac:dyDescent="0.2">
      <c r="B236" s="91" t="s">
        <v>234</v>
      </c>
      <c r="C236" s="91"/>
      <c r="D236" s="93"/>
      <c r="E236" s="201"/>
      <c r="F236" s="92"/>
    </row>
    <row r="237" spans="1:6" x14ac:dyDescent="0.2">
      <c r="B237" s="91" t="s">
        <v>235</v>
      </c>
      <c r="C237" s="91" t="s">
        <v>43</v>
      </c>
      <c r="D237" s="92">
        <v>11</v>
      </c>
      <c r="E237" s="201"/>
      <c r="F237" s="92">
        <f>ROUND(D237*E237,2)</f>
        <v>0</v>
      </c>
    </row>
    <row r="238" spans="1:6" x14ac:dyDescent="0.2">
      <c r="B238" s="91"/>
      <c r="C238" s="91"/>
      <c r="D238" s="93"/>
      <c r="E238" s="201"/>
      <c r="F238" s="92"/>
    </row>
    <row r="239" spans="1:6" x14ac:dyDescent="0.2">
      <c r="B239" s="91" t="s">
        <v>236</v>
      </c>
      <c r="C239" s="91"/>
      <c r="D239" s="93"/>
      <c r="E239" s="201"/>
      <c r="F239" s="92"/>
    </row>
    <row r="240" spans="1:6" x14ac:dyDescent="0.2">
      <c r="A240" s="85" t="s">
        <v>237</v>
      </c>
      <c r="B240" s="91" t="s">
        <v>229</v>
      </c>
      <c r="C240" s="91"/>
      <c r="D240" s="93"/>
      <c r="E240" s="201"/>
      <c r="F240" s="92"/>
    </row>
    <row r="241" spans="1:6" x14ac:dyDescent="0.2">
      <c r="B241" s="91" t="s">
        <v>238</v>
      </c>
      <c r="C241" s="91"/>
      <c r="D241" s="93"/>
      <c r="E241" s="201"/>
      <c r="F241" s="92"/>
    </row>
    <row r="242" spans="1:6" x14ac:dyDescent="0.2">
      <c r="B242" s="91" t="s">
        <v>239</v>
      </c>
      <c r="C242" s="91" t="s">
        <v>43</v>
      </c>
      <c r="D242" s="92">
        <v>11</v>
      </c>
      <c r="E242" s="201"/>
      <c r="F242" s="92">
        <f>ROUND(D242*E242,2)</f>
        <v>0</v>
      </c>
    </row>
    <row r="243" spans="1:6" x14ac:dyDescent="0.2">
      <c r="A243" s="90"/>
      <c r="B243" s="91"/>
      <c r="C243" s="91"/>
      <c r="D243" s="93"/>
      <c r="E243" s="201"/>
      <c r="F243" s="92"/>
    </row>
    <row r="244" spans="1:6" x14ac:dyDescent="0.2">
      <c r="A244" s="90"/>
      <c r="B244" s="91" t="s">
        <v>240</v>
      </c>
      <c r="C244" s="91"/>
      <c r="D244" s="93"/>
      <c r="E244" s="201"/>
      <c r="F244" s="92"/>
    </row>
    <row r="245" spans="1:6" x14ac:dyDescent="0.2">
      <c r="A245" s="90" t="s">
        <v>241</v>
      </c>
      <c r="B245" s="91" t="s">
        <v>242</v>
      </c>
      <c r="C245" s="91"/>
      <c r="D245" s="93"/>
      <c r="E245" s="201"/>
      <c r="F245" s="92"/>
    </row>
    <row r="246" spans="1:6" x14ac:dyDescent="0.2">
      <c r="A246" s="90"/>
      <c r="B246" s="91" t="s">
        <v>243</v>
      </c>
      <c r="C246" s="91"/>
      <c r="D246" s="93"/>
      <c r="E246" s="201"/>
      <c r="F246" s="92"/>
    </row>
    <row r="247" spans="1:6" x14ac:dyDescent="0.2">
      <c r="A247" s="90"/>
      <c r="B247" s="91" t="s">
        <v>244</v>
      </c>
      <c r="C247" s="91" t="s">
        <v>61</v>
      </c>
      <c r="D247" s="92">
        <v>20</v>
      </c>
      <c r="E247" s="201"/>
      <c r="F247" s="92">
        <f>ROUND(D247*E247,2)</f>
        <v>0</v>
      </c>
    </row>
    <row r="248" spans="1:6" x14ac:dyDescent="0.2">
      <c r="A248" s="90"/>
      <c r="B248" s="91"/>
      <c r="C248" s="91"/>
      <c r="D248" s="93"/>
      <c r="E248" s="201"/>
      <c r="F248" s="92"/>
    </row>
    <row r="249" spans="1:6" x14ac:dyDescent="0.2">
      <c r="A249" s="90"/>
      <c r="B249" s="91" t="s">
        <v>245</v>
      </c>
      <c r="C249" s="91"/>
      <c r="D249" s="93"/>
      <c r="E249" s="201"/>
      <c r="F249" s="92"/>
    </row>
    <row r="250" spans="1:6" x14ac:dyDescent="0.2">
      <c r="A250" s="90" t="s">
        <v>246</v>
      </c>
      <c r="B250" s="91" t="s">
        <v>247</v>
      </c>
      <c r="C250" s="91"/>
      <c r="D250" s="93"/>
      <c r="E250" s="201"/>
      <c r="F250" s="92"/>
    </row>
    <row r="251" spans="1:6" x14ac:dyDescent="0.2">
      <c r="A251" s="90"/>
      <c r="B251" s="91" t="s">
        <v>248</v>
      </c>
      <c r="C251" s="91"/>
      <c r="D251" s="93"/>
      <c r="E251" s="201"/>
      <c r="F251" s="92"/>
    </row>
    <row r="252" spans="1:6" x14ac:dyDescent="0.2">
      <c r="A252" s="90"/>
      <c r="B252" s="91" t="s">
        <v>249</v>
      </c>
      <c r="C252" s="91" t="s">
        <v>43</v>
      </c>
      <c r="D252" s="92">
        <v>3</v>
      </c>
      <c r="E252" s="201"/>
      <c r="F252" s="92">
        <f>ROUND(D252*E252,2)</f>
        <v>0</v>
      </c>
    </row>
    <row r="253" spans="1:6" ht="13.5" thickBot="1" x14ac:dyDescent="0.25">
      <c r="A253" s="89"/>
      <c r="B253" s="86"/>
      <c r="E253" s="202"/>
      <c r="F253" s="92"/>
    </row>
    <row r="254" spans="1:6" ht="13.5" thickBot="1" x14ac:dyDescent="0.25">
      <c r="A254" s="89"/>
      <c r="B254" s="28" t="s">
        <v>250</v>
      </c>
      <c r="C254" s="29"/>
      <c r="D254" s="30"/>
      <c r="E254" s="203"/>
      <c r="F254" s="31">
        <f>SUM(F187:F253)</f>
        <v>0</v>
      </c>
    </row>
    <row r="255" spans="1:6" x14ac:dyDescent="0.2">
      <c r="A255" s="89"/>
      <c r="B255" s="91"/>
      <c r="E255" s="202"/>
      <c r="F255" s="92"/>
    </row>
    <row r="256" spans="1:6" x14ac:dyDescent="0.2">
      <c r="A256" s="89" t="s">
        <v>251</v>
      </c>
      <c r="B256" s="86" t="s">
        <v>252</v>
      </c>
      <c r="E256" s="202"/>
      <c r="F256" s="92"/>
    </row>
    <row r="257" spans="1:6" x14ac:dyDescent="0.2">
      <c r="A257" s="89"/>
      <c r="B257" s="86"/>
      <c r="E257" s="202"/>
      <c r="F257" s="92"/>
    </row>
    <row r="258" spans="1:6" x14ac:dyDescent="0.2">
      <c r="A258" s="90" t="s">
        <v>253</v>
      </c>
      <c r="B258" s="91" t="s">
        <v>254</v>
      </c>
      <c r="C258" s="91"/>
      <c r="D258" s="93"/>
      <c r="E258" s="201"/>
      <c r="F258" s="92"/>
    </row>
    <row r="259" spans="1:6" x14ac:dyDescent="0.2">
      <c r="A259" s="90"/>
      <c r="B259" s="91" t="s">
        <v>255</v>
      </c>
      <c r="C259" s="91"/>
      <c r="D259" s="93"/>
      <c r="E259" s="201"/>
      <c r="F259" s="92"/>
    </row>
    <row r="260" spans="1:6" x14ac:dyDescent="0.2">
      <c r="A260" s="90"/>
      <c r="B260" s="91" t="s">
        <v>256</v>
      </c>
      <c r="C260" s="91" t="s">
        <v>128</v>
      </c>
      <c r="D260" s="92">
        <v>8</v>
      </c>
      <c r="E260" s="201"/>
      <c r="F260" s="92">
        <f>ROUND(D260*E260,2)</f>
        <v>0</v>
      </c>
    </row>
    <row r="261" spans="1:6" x14ac:dyDescent="0.2">
      <c r="A261" s="90"/>
      <c r="B261" s="91"/>
      <c r="C261" s="91"/>
      <c r="D261" s="93"/>
      <c r="E261" s="201"/>
      <c r="F261" s="92"/>
    </row>
    <row r="262" spans="1:6" x14ac:dyDescent="0.2">
      <c r="A262" s="90"/>
      <c r="B262" s="91" t="s">
        <v>257</v>
      </c>
      <c r="C262" s="91"/>
      <c r="D262" s="93"/>
      <c r="E262" s="201"/>
      <c r="F262" s="92"/>
    </row>
    <row r="263" spans="1:6" x14ac:dyDescent="0.2">
      <c r="A263" s="90" t="s">
        <v>258</v>
      </c>
      <c r="B263" s="91" t="s">
        <v>259</v>
      </c>
      <c r="C263" s="91"/>
      <c r="D263" s="93"/>
      <c r="E263" s="201"/>
      <c r="F263" s="92"/>
    </row>
    <row r="264" spans="1:6" x14ac:dyDescent="0.2">
      <c r="A264" s="90"/>
      <c r="B264" s="91" t="s">
        <v>260</v>
      </c>
      <c r="C264" s="91"/>
      <c r="D264" s="93"/>
      <c r="E264" s="201"/>
      <c r="F264" s="92"/>
    </row>
    <row r="265" spans="1:6" x14ac:dyDescent="0.2">
      <c r="A265" s="90"/>
      <c r="B265" s="91" t="s">
        <v>261</v>
      </c>
      <c r="C265" s="91"/>
      <c r="D265" s="93"/>
      <c r="E265" s="201"/>
      <c r="F265" s="92"/>
    </row>
    <row r="266" spans="1:6" x14ac:dyDescent="0.2">
      <c r="A266" s="90"/>
      <c r="B266" s="91" t="s">
        <v>262</v>
      </c>
      <c r="C266" s="91" t="s">
        <v>128</v>
      </c>
      <c r="D266" s="92">
        <v>100</v>
      </c>
      <c r="E266" s="201"/>
      <c r="F266" s="92">
        <f>ROUND(D266*E266,2)</f>
        <v>0</v>
      </c>
    </row>
    <row r="267" spans="1:6" x14ac:dyDescent="0.2">
      <c r="A267" s="90"/>
      <c r="B267" s="91"/>
      <c r="C267" s="91"/>
      <c r="D267" s="93"/>
      <c r="E267" s="201"/>
      <c r="F267" s="92"/>
    </row>
    <row r="268" spans="1:6" x14ac:dyDescent="0.2">
      <c r="A268" s="90"/>
      <c r="B268" s="91" t="s">
        <v>263</v>
      </c>
      <c r="C268" s="91"/>
      <c r="D268" s="93"/>
      <c r="E268" s="201"/>
      <c r="F268" s="92"/>
    </row>
    <row r="269" spans="1:6" x14ac:dyDescent="0.2">
      <c r="A269" s="90" t="s">
        <v>264</v>
      </c>
      <c r="B269" s="91" t="s">
        <v>265</v>
      </c>
      <c r="C269" s="91"/>
      <c r="D269" s="93"/>
      <c r="E269" s="201"/>
      <c r="F269" s="92"/>
    </row>
    <row r="270" spans="1:6" x14ac:dyDescent="0.2">
      <c r="A270" s="90"/>
      <c r="B270" s="91" t="s">
        <v>266</v>
      </c>
      <c r="C270" s="91"/>
      <c r="D270" s="93"/>
      <c r="E270" s="201"/>
      <c r="F270" s="92"/>
    </row>
    <row r="271" spans="1:6" x14ac:dyDescent="0.2">
      <c r="A271" s="90"/>
      <c r="B271" s="91" t="s">
        <v>267</v>
      </c>
      <c r="C271" s="91"/>
      <c r="D271" s="93"/>
      <c r="E271" s="201"/>
      <c r="F271" s="92"/>
    </row>
    <row r="272" spans="1:6" x14ac:dyDescent="0.2">
      <c r="A272" s="90"/>
      <c r="B272" s="91" t="s">
        <v>268</v>
      </c>
      <c r="C272" s="91"/>
      <c r="D272" s="93"/>
      <c r="E272" s="201"/>
      <c r="F272" s="92"/>
    </row>
    <row r="273" spans="1:6" x14ac:dyDescent="0.2">
      <c r="A273" s="90"/>
      <c r="B273" s="91" t="s">
        <v>269</v>
      </c>
      <c r="C273" s="91"/>
      <c r="D273" s="93"/>
      <c r="E273" s="201"/>
      <c r="F273" s="92"/>
    </row>
    <row r="274" spans="1:6" x14ac:dyDescent="0.2">
      <c r="A274" s="90"/>
      <c r="B274" s="91" t="s">
        <v>270</v>
      </c>
      <c r="C274" s="91"/>
      <c r="D274" s="93"/>
      <c r="E274" s="201"/>
      <c r="F274" s="92"/>
    </row>
    <row r="275" spans="1:6" x14ac:dyDescent="0.2">
      <c r="A275" s="90"/>
      <c r="B275" s="91" t="s">
        <v>271</v>
      </c>
      <c r="C275" s="91" t="s">
        <v>61</v>
      </c>
      <c r="D275" s="92">
        <v>21</v>
      </c>
      <c r="E275" s="201"/>
      <c r="F275" s="92">
        <f>ROUND(D275*E275,2)</f>
        <v>0</v>
      </c>
    </row>
    <row r="276" spans="1:6" x14ac:dyDescent="0.2">
      <c r="A276" s="90"/>
      <c r="B276" s="91"/>
      <c r="C276" s="91"/>
      <c r="D276" s="93"/>
      <c r="E276" s="201"/>
      <c r="F276" s="92"/>
    </row>
    <row r="277" spans="1:6" x14ac:dyDescent="0.2">
      <c r="A277" s="90"/>
      <c r="B277" s="91" t="s">
        <v>272</v>
      </c>
      <c r="C277" s="91"/>
      <c r="D277" s="93"/>
      <c r="E277" s="201"/>
      <c r="F277" s="92"/>
    </row>
    <row r="278" spans="1:6" x14ac:dyDescent="0.2">
      <c r="A278" s="90" t="s">
        <v>273</v>
      </c>
      <c r="B278" s="91" t="s">
        <v>274</v>
      </c>
      <c r="C278" s="91"/>
      <c r="D278" s="93"/>
      <c r="E278" s="201"/>
      <c r="F278" s="92"/>
    </row>
    <row r="279" spans="1:6" x14ac:dyDescent="0.2">
      <c r="A279" s="90"/>
      <c r="B279" s="91" t="s">
        <v>275</v>
      </c>
      <c r="C279" s="91"/>
      <c r="D279" s="93"/>
      <c r="E279" s="201"/>
      <c r="F279" s="92"/>
    </row>
    <row r="280" spans="1:6" x14ac:dyDescent="0.2">
      <c r="A280" s="90"/>
      <c r="B280" s="91" t="s">
        <v>276</v>
      </c>
      <c r="C280" s="91"/>
      <c r="D280" s="93"/>
      <c r="E280" s="201"/>
      <c r="F280" s="92"/>
    </row>
    <row r="281" spans="1:6" x14ac:dyDescent="0.2">
      <c r="A281" s="90"/>
      <c r="B281" s="91" t="s">
        <v>277</v>
      </c>
      <c r="C281" s="91"/>
      <c r="D281" s="93"/>
      <c r="E281" s="201"/>
      <c r="F281" s="92"/>
    </row>
    <row r="282" spans="1:6" x14ac:dyDescent="0.2">
      <c r="A282" s="90"/>
      <c r="B282" s="91" t="s">
        <v>278</v>
      </c>
      <c r="C282" s="91"/>
      <c r="D282" s="93"/>
      <c r="E282" s="201"/>
      <c r="F282" s="92"/>
    </row>
    <row r="283" spans="1:6" x14ac:dyDescent="0.2">
      <c r="A283" s="90"/>
      <c r="B283" s="91" t="s">
        <v>279</v>
      </c>
      <c r="C283" s="91" t="s">
        <v>43</v>
      </c>
      <c r="D283" s="92">
        <v>5</v>
      </c>
      <c r="E283" s="201"/>
      <c r="F283" s="92">
        <f>ROUND(D283*E283,2)</f>
        <v>0</v>
      </c>
    </row>
    <row r="284" spans="1:6" x14ac:dyDescent="0.2">
      <c r="A284" s="90"/>
      <c r="B284" s="91"/>
      <c r="C284" s="91"/>
      <c r="D284" s="92"/>
      <c r="E284" s="201"/>
      <c r="F284" s="92"/>
    </row>
    <row r="285" spans="1:6" x14ac:dyDescent="0.2">
      <c r="A285" s="90"/>
      <c r="B285" s="91" t="s">
        <v>280</v>
      </c>
      <c r="C285" s="91"/>
      <c r="D285" s="93"/>
      <c r="E285" s="201"/>
      <c r="F285" s="92"/>
    </row>
    <row r="286" spans="1:6" x14ac:dyDescent="0.2">
      <c r="A286" s="90" t="s">
        <v>281</v>
      </c>
      <c r="B286" s="91" t="s">
        <v>282</v>
      </c>
      <c r="C286" s="91"/>
      <c r="D286" s="93"/>
      <c r="E286" s="201"/>
      <c r="F286" s="92"/>
    </row>
    <row r="287" spans="1:6" x14ac:dyDescent="0.2">
      <c r="A287" s="90"/>
      <c r="B287" s="91" t="s">
        <v>283</v>
      </c>
      <c r="C287" s="91" t="s">
        <v>67</v>
      </c>
      <c r="D287" s="92">
        <v>43</v>
      </c>
      <c r="E287" s="201"/>
      <c r="F287" s="92">
        <f>ROUND(D287*E287,2)</f>
        <v>0</v>
      </c>
    </row>
    <row r="288" spans="1:6" x14ac:dyDescent="0.2">
      <c r="A288" s="90"/>
      <c r="B288" s="91"/>
      <c r="C288" s="91"/>
      <c r="D288" s="93"/>
      <c r="E288" s="201"/>
      <c r="F288" s="92"/>
    </row>
    <row r="289" spans="1:6" x14ac:dyDescent="0.2">
      <c r="A289" s="90"/>
      <c r="B289" s="91" t="s">
        <v>284</v>
      </c>
      <c r="C289" s="91"/>
      <c r="D289" s="93"/>
      <c r="E289" s="201"/>
      <c r="F289" s="92"/>
    </row>
    <row r="290" spans="1:6" x14ac:dyDescent="0.2">
      <c r="A290" s="90" t="s">
        <v>285</v>
      </c>
      <c r="B290" s="91" t="s">
        <v>286</v>
      </c>
      <c r="C290" s="91"/>
      <c r="D290" s="93"/>
      <c r="E290" s="201"/>
      <c r="F290" s="92"/>
    </row>
    <row r="291" spans="1:6" x14ac:dyDescent="0.2">
      <c r="A291" s="90"/>
      <c r="B291" s="91" t="s">
        <v>287</v>
      </c>
      <c r="C291" s="91"/>
      <c r="D291" s="93"/>
      <c r="E291" s="201"/>
      <c r="F291" s="92"/>
    </row>
    <row r="292" spans="1:6" x14ac:dyDescent="0.2">
      <c r="A292" s="90"/>
      <c r="B292" s="91" t="s">
        <v>288</v>
      </c>
      <c r="C292" s="91" t="s">
        <v>61</v>
      </c>
      <c r="D292" s="92">
        <v>24</v>
      </c>
      <c r="E292" s="201"/>
      <c r="F292" s="92">
        <f>ROUND(D292*E292,2)</f>
        <v>0</v>
      </c>
    </row>
    <row r="293" spans="1:6" x14ac:dyDescent="0.2">
      <c r="A293" s="90"/>
      <c r="B293" s="91"/>
      <c r="C293" s="91"/>
      <c r="D293" s="93"/>
      <c r="E293" s="201"/>
      <c r="F293" s="92"/>
    </row>
    <row r="294" spans="1:6" ht="12" customHeight="1" x14ac:dyDescent="0.2">
      <c r="A294" s="90" t="s">
        <v>289</v>
      </c>
      <c r="B294" s="98" t="s">
        <v>290</v>
      </c>
      <c r="C294" s="98"/>
      <c r="D294" s="93"/>
      <c r="E294" s="201"/>
      <c r="F294" s="92"/>
    </row>
    <row r="295" spans="1:6" ht="14.25" customHeight="1" x14ac:dyDescent="0.2">
      <c r="A295" s="98"/>
      <c r="B295" s="98" t="s">
        <v>291</v>
      </c>
      <c r="C295" s="98"/>
      <c r="D295" s="93"/>
      <c r="E295" s="201"/>
      <c r="F295" s="92"/>
    </row>
    <row r="296" spans="1:6" ht="12" customHeight="1" x14ac:dyDescent="0.2">
      <c r="A296" s="98"/>
      <c r="B296" s="98" t="s">
        <v>292</v>
      </c>
      <c r="C296" s="98"/>
      <c r="D296" s="93"/>
      <c r="E296" s="201"/>
      <c r="F296" s="92"/>
    </row>
    <row r="297" spans="1:6" ht="13.5" customHeight="1" x14ac:dyDescent="0.2">
      <c r="A297" s="98"/>
      <c r="B297" s="98" t="s">
        <v>293</v>
      </c>
      <c r="C297" s="98"/>
      <c r="D297" s="93"/>
      <c r="E297" s="201"/>
      <c r="F297" s="92"/>
    </row>
    <row r="298" spans="1:6" ht="12.75" customHeight="1" x14ac:dyDescent="0.2">
      <c r="A298" s="98"/>
      <c r="B298" s="98" t="s">
        <v>294</v>
      </c>
      <c r="C298" s="98"/>
      <c r="D298" s="93"/>
      <c r="E298" s="201"/>
      <c r="F298" s="92"/>
    </row>
    <row r="299" spans="1:6" ht="12" customHeight="1" x14ac:dyDescent="0.2">
      <c r="A299" s="98"/>
      <c r="B299" s="98" t="s">
        <v>295</v>
      </c>
      <c r="C299" s="98" t="s">
        <v>35</v>
      </c>
      <c r="D299" s="92">
        <v>24</v>
      </c>
      <c r="E299" s="201"/>
      <c r="F299" s="92">
        <f>ROUND(D299*E299,2)</f>
        <v>0</v>
      </c>
    </row>
    <row r="300" spans="1:6" x14ac:dyDescent="0.2">
      <c r="A300" s="98"/>
      <c r="B300" s="98"/>
      <c r="C300" s="98"/>
      <c r="D300" s="92"/>
      <c r="E300" s="201"/>
      <c r="F300" s="92"/>
    </row>
    <row r="301" spans="1:6" x14ac:dyDescent="0.2">
      <c r="B301" s="91" t="s">
        <v>175</v>
      </c>
      <c r="C301" s="91"/>
      <c r="D301" s="92"/>
      <c r="E301" s="201"/>
      <c r="F301" s="92"/>
    </row>
    <row r="302" spans="1:6" x14ac:dyDescent="0.2">
      <c r="A302" s="85" t="s">
        <v>296</v>
      </c>
      <c r="B302" s="91" t="s">
        <v>297</v>
      </c>
      <c r="C302" s="91"/>
      <c r="D302" s="92"/>
      <c r="E302" s="201"/>
      <c r="F302" s="92"/>
    </row>
    <row r="303" spans="1:6" x14ac:dyDescent="0.2">
      <c r="B303" s="91" t="s">
        <v>298</v>
      </c>
      <c r="C303" s="91" t="s">
        <v>61</v>
      </c>
      <c r="D303" s="92">
        <v>49</v>
      </c>
      <c r="E303" s="201"/>
      <c r="F303" s="92">
        <f>ROUND(D303*E303,2)</f>
        <v>0</v>
      </c>
    </row>
    <row r="304" spans="1:6" ht="13.5" thickBot="1" x14ac:dyDescent="0.25">
      <c r="A304" s="89"/>
      <c r="B304" s="86"/>
      <c r="E304" s="202"/>
      <c r="F304" s="92"/>
    </row>
    <row r="305" spans="1:6" ht="13.5" thickBot="1" x14ac:dyDescent="0.25">
      <c r="A305" s="89"/>
      <c r="B305" s="28" t="s">
        <v>299</v>
      </c>
      <c r="C305" s="29"/>
      <c r="D305" s="30"/>
      <c r="E305" s="203"/>
      <c r="F305" s="31">
        <f>SUM(F256:F304)</f>
        <v>0</v>
      </c>
    </row>
    <row r="306" spans="1:6" x14ac:dyDescent="0.2">
      <c r="A306" s="89"/>
      <c r="B306" s="91"/>
      <c r="E306" s="202"/>
      <c r="F306" s="92"/>
    </row>
    <row r="307" spans="1:6" x14ac:dyDescent="0.2">
      <c r="A307" s="89" t="s">
        <v>300</v>
      </c>
      <c r="B307" s="86" t="s">
        <v>301</v>
      </c>
      <c r="E307" s="202"/>
      <c r="F307" s="92"/>
    </row>
    <row r="308" spans="1:6" x14ac:dyDescent="0.2">
      <c r="A308" s="89"/>
      <c r="B308" s="86"/>
      <c r="E308" s="202"/>
      <c r="F308" s="92"/>
    </row>
    <row r="309" spans="1:6" x14ac:dyDescent="0.2">
      <c r="A309" s="90"/>
      <c r="B309" s="91" t="s">
        <v>302</v>
      </c>
      <c r="C309" s="91"/>
      <c r="D309" s="92"/>
      <c r="E309" s="201"/>
      <c r="F309" s="92"/>
    </row>
    <row r="310" spans="1:6" x14ac:dyDescent="0.2">
      <c r="A310" s="90" t="s">
        <v>303</v>
      </c>
      <c r="B310" s="91" t="s">
        <v>304</v>
      </c>
      <c r="C310" s="91"/>
      <c r="D310" s="92"/>
      <c r="E310" s="201"/>
      <c r="F310" s="92"/>
    </row>
    <row r="311" spans="1:6" x14ac:dyDescent="0.2">
      <c r="A311" s="90"/>
      <c r="B311" s="91" t="s">
        <v>305</v>
      </c>
      <c r="C311" s="91"/>
      <c r="D311" s="92"/>
      <c r="E311" s="201"/>
      <c r="F311" s="92"/>
    </row>
    <row r="312" spans="1:6" x14ac:dyDescent="0.2">
      <c r="A312" s="90"/>
      <c r="B312" s="91" t="s">
        <v>306</v>
      </c>
      <c r="C312" s="91" t="s">
        <v>43</v>
      </c>
      <c r="D312" s="92">
        <v>13</v>
      </c>
      <c r="E312" s="201"/>
      <c r="F312" s="92">
        <f>ROUND(D312*E312,2)</f>
        <v>0</v>
      </c>
    </row>
    <row r="313" spans="1:6" x14ac:dyDescent="0.2">
      <c r="A313" s="90"/>
      <c r="B313" s="91"/>
      <c r="C313" s="91"/>
      <c r="D313" s="93"/>
      <c r="E313" s="201"/>
      <c r="F313" s="92"/>
    </row>
    <row r="314" spans="1:6" x14ac:dyDescent="0.2">
      <c r="A314" s="90"/>
      <c r="B314" s="91" t="s">
        <v>307</v>
      </c>
      <c r="C314" s="91"/>
      <c r="D314" s="93"/>
      <c r="E314" s="201"/>
      <c r="F314" s="92"/>
    </row>
    <row r="315" spans="1:6" x14ac:dyDescent="0.2">
      <c r="A315" s="90" t="s">
        <v>308</v>
      </c>
      <c r="B315" s="91" t="s">
        <v>309</v>
      </c>
      <c r="C315" s="91"/>
      <c r="D315" s="93"/>
      <c r="E315" s="201"/>
      <c r="F315" s="92"/>
    </row>
    <row r="316" spans="1:6" x14ac:dyDescent="0.2">
      <c r="A316" s="90"/>
      <c r="B316" s="91" t="s">
        <v>310</v>
      </c>
      <c r="C316" s="91"/>
      <c r="D316" s="93"/>
      <c r="E316" s="201"/>
      <c r="F316" s="92"/>
    </row>
    <row r="317" spans="1:6" x14ac:dyDescent="0.2">
      <c r="A317" s="90"/>
      <c r="B317" s="91" t="s">
        <v>311</v>
      </c>
      <c r="C317" s="91"/>
      <c r="D317" s="93"/>
      <c r="E317" s="201"/>
      <c r="F317" s="92"/>
    </row>
    <row r="318" spans="1:6" x14ac:dyDescent="0.2">
      <c r="A318" s="90"/>
      <c r="B318" s="91" t="s">
        <v>312</v>
      </c>
      <c r="C318" s="91" t="s">
        <v>43</v>
      </c>
      <c r="D318" s="92">
        <v>4</v>
      </c>
      <c r="E318" s="201"/>
      <c r="F318" s="92">
        <f>ROUND(D318*E318,2)</f>
        <v>0</v>
      </c>
    </row>
    <row r="319" spans="1:6" x14ac:dyDescent="0.2">
      <c r="A319" s="90"/>
      <c r="B319" s="91"/>
      <c r="C319" s="91"/>
      <c r="D319" s="92"/>
      <c r="E319" s="201"/>
      <c r="F319" s="92"/>
    </row>
    <row r="320" spans="1:6" x14ac:dyDescent="0.2">
      <c r="A320" s="90"/>
      <c r="B320" s="91"/>
      <c r="C320" s="91"/>
      <c r="D320" s="93"/>
      <c r="E320" s="201"/>
      <c r="F320" s="92"/>
    </row>
    <row r="321" spans="1:6" x14ac:dyDescent="0.2">
      <c r="A321" s="90"/>
      <c r="B321" s="91" t="s">
        <v>313</v>
      </c>
      <c r="C321" s="91"/>
      <c r="D321" s="93"/>
      <c r="E321" s="201"/>
      <c r="F321" s="92"/>
    </row>
    <row r="322" spans="1:6" x14ac:dyDescent="0.2">
      <c r="A322" s="90" t="s">
        <v>314</v>
      </c>
      <c r="B322" s="91" t="s">
        <v>315</v>
      </c>
      <c r="C322" s="91"/>
      <c r="D322" s="93"/>
      <c r="E322" s="201"/>
      <c r="F322" s="92"/>
    </row>
    <row r="323" spans="1:6" x14ac:dyDescent="0.2">
      <c r="A323" s="90"/>
      <c r="B323" s="91" t="s">
        <v>316</v>
      </c>
      <c r="C323" s="91"/>
      <c r="D323" s="93"/>
      <c r="E323" s="201"/>
      <c r="F323" s="92"/>
    </row>
    <row r="324" spans="1:6" x14ac:dyDescent="0.2">
      <c r="A324" s="90"/>
      <c r="B324" s="91" t="s">
        <v>317</v>
      </c>
      <c r="C324" s="91"/>
      <c r="D324" s="93"/>
      <c r="E324" s="201"/>
      <c r="F324" s="92"/>
    </row>
    <row r="325" spans="1:6" x14ac:dyDescent="0.2">
      <c r="A325" s="90"/>
      <c r="B325" s="91" t="s">
        <v>318</v>
      </c>
      <c r="C325" s="91" t="s">
        <v>43</v>
      </c>
      <c r="D325" s="92">
        <v>2</v>
      </c>
      <c r="E325" s="201"/>
      <c r="F325" s="92">
        <f>ROUND(D325*E325,2)</f>
        <v>0</v>
      </c>
    </row>
    <row r="326" spans="1:6" x14ac:dyDescent="0.2">
      <c r="A326" s="90"/>
      <c r="B326" s="91"/>
      <c r="C326" s="91"/>
      <c r="D326" s="93"/>
      <c r="E326" s="201"/>
      <c r="F326" s="92"/>
    </row>
    <row r="327" spans="1:6" x14ac:dyDescent="0.2">
      <c r="A327" s="90"/>
      <c r="B327" s="91" t="s">
        <v>313</v>
      </c>
      <c r="C327" s="91"/>
      <c r="D327" s="93"/>
      <c r="E327" s="201"/>
      <c r="F327" s="92"/>
    </row>
    <row r="328" spans="1:6" x14ac:dyDescent="0.2">
      <c r="A328" s="90" t="s">
        <v>319</v>
      </c>
      <c r="B328" s="91" t="s">
        <v>315</v>
      </c>
      <c r="C328" s="91"/>
      <c r="D328" s="93"/>
      <c r="E328" s="201"/>
      <c r="F328" s="92"/>
    </row>
    <row r="329" spans="1:6" x14ac:dyDescent="0.2">
      <c r="A329" s="90"/>
      <c r="B329" s="91" t="s">
        <v>316</v>
      </c>
      <c r="C329" s="91"/>
      <c r="D329" s="93"/>
      <c r="E329" s="201"/>
      <c r="F329" s="92"/>
    </row>
    <row r="330" spans="1:6" x14ac:dyDescent="0.2">
      <c r="A330" s="90"/>
      <c r="B330" s="91" t="s">
        <v>320</v>
      </c>
      <c r="C330" s="91"/>
      <c r="D330" s="93"/>
      <c r="E330" s="201"/>
      <c r="F330" s="92"/>
    </row>
    <row r="331" spans="1:6" x14ac:dyDescent="0.2">
      <c r="A331" s="90"/>
      <c r="B331" s="91" t="s">
        <v>321</v>
      </c>
      <c r="C331" s="91" t="s">
        <v>43</v>
      </c>
      <c r="D331" s="92">
        <v>2</v>
      </c>
      <c r="E331" s="201"/>
      <c r="F331" s="92">
        <f>ROUND(D331*E331,2)</f>
        <v>0</v>
      </c>
    </row>
    <row r="332" spans="1:6" x14ac:dyDescent="0.2">
      <c r="A332" s="90"/>
      <c r="B332" s="91"/>
      <c r="C332" s="91"/>
      <c r="D332" s="93"/>
      <c r="E332" s="201"/>
      <c r="F332" s="92"/>
    </row>
    <row r="333" spans="1:6" x14ac:dyDescent="0.2">
      <c r="A333" s="90"/>
      <c r="B333" s="91" t="s">
        <v>322</v>
      </c>
      <c r="C333" s="91"/>
      <c r="D333" s="93"/>
      <c r="E333" s="201"/>
      <c r="F333" s="92"/>
    </row>
    <row r="334" spans="1:6" x14ac:dyDescent="0.2">
      <c r="A334" s="90" t="s">
        <v>323</v>
      </c>
      <c r="B334" s="91" t="s">
        <v>324</v>
      </c>
      <c r="C334" s="91"/>
      <c r="D334" s="93"/>
      <c r="E334" s="201"/>
      <c r="F334" s="92"/>
    </row>
    <row r="335" spans="1:6" x14ac:dyDescent="0.2">
      <c r="A335" s="90"/>
      <c r="B335" s="91" t="s">
        <v>325</v>
      </c>
      <c r="C335" s="91"/>
      <c r="D335" s="93"/>
      <c r="E335" s="201"/>
      <c r="F335" s="92"/>
    </row>
    <row r="336" spans="1:6" x14ac:dyDescent="0.2">
      <c r="A336" s="90"/>
      <c r="B336" s="91" t="s">
        <v>326</v>
      </c>
      <c r="C336" s="91"/>
      <c r="D336" s="93"/>
      <c r="E336" s="201"/>
      <c r="F336" s="92"/>
    </row>
    <row r="337" spans="1:6" x14ac:dyDescent="0.2">
      <c r="A337" s="90"/>
      <c r="B337" s="91" t="s">
        <v>327</v>
      </c>
      <c r="C337" s="91"/>
      <c r="D337" s="93"/>
      <c r="E337" s="201"/>
      <c r="F337" s="92"/>
    </row>
    <row r="338" spans="1:6" x14ac:dyDescent="0.2">
      <c r="A338" s="90"/>
      <c r="B338" s="91" t="s">
        <v>328</v>
      </c>
      <c r="C338" s="91"/>
      <c r="D338" s="93"/>
      <c r="E338" s="201"/>
      <c r="F338" s="92"/>
    </row>
    <row r="339" spans="1:6" x14ac:dyDescent="0.2">
      <c r="A339" s="90"/>
      <c r="B339" s="91" t="s">
        <v>329</v>
      </c>
      <c r="C339" s="91" t="s">
        <v>61</v>
      </c>
      <c r="D339" s="92">
        <v>820</v>
      </c>
      <c r="E339" s="201"/>
      <c r="F339" s="92">
        <f>ROUND(D339*E339,2)</f>
        <v>0</v>
      </c>
    </row>
    <row r="340" spans="1:6" x14ac:dyDescent="0.2">
      <c r="A340" s="90"/>
      <c r="B340" s="91"/>
      <c r="C340" s="91"/>
      <c r="D340" s="92"/>
      <c r="E340" s="201"/>
      <c r="F340" s="92"/>
    </row>
    <row r="341" spans="1:6" x14ac:dyDescent="0.2">
      <c r="A341" s="90"/>
      <c r="B341" s="91" t="s">
        <v>330</v>
      </c>
      <c r="C341" s="91"/>
      <c r="D341" s="93"/>
      <c r="E341" s="201"/>
      <c r="F341" s="92"/>
    </row>
    <row r="342" spans="1:6" x14ac:dyDescent="0.2">
      <c r="A342" s="90" t="s">
        <v>331</v>
      </c>
      <c r="B342" s="91" t="s">
        <v>332</v>
      </c>
      <c r="C342" s="91"/>
      <c r="D342" s="93"/>
      <c r="E342" s="201"/>
      <c r="F342" s="92"/>
    </row>
    <row r="343" spans="1:6" x14ac:dyDescent="0.2">
      <c r="A343" s="90"/>
      <c r="B343" s="91" t="s">
        <v>333</v>
      </c>
      <c r="C343" s="91"/>
      <c r="D343" s="93"/>
      <c r="E343" s="201"/>
      <c r="F343" s="92"/>
    </row>
    <row r="344" spans="1:6" x14ac:dyDescent="0.2">
      <c r="A344" s="90"/>
      <c r="B344" s="91" t="s">
        <v>334</v>
      </c>
      <c r="C344" s="91"/>
      <c r="D344" s="93"/>
      <c r="E344" s="201"/>
      <c r="F344" s="92"/>
    </row>
    <row r="345" spans="1:6" x14ac:dyDescent="0.2">
      <c r="A345" s="90"/>
      <c r="B345" s="91" t="s">
        <v>335</v>
      </c>
      <c r="C345" s="91"/>
      <c r="D345" s="93"/>
      <c r="E345" s="201"/>
      <c r="F345" s="92"/>
    </row>
    <row r="346" spans="1:6" x14ac:dyDescent="0.2">
      <c r="A346" s="90"/>
      <c r="B346" s="91" t="s">
        <v>336</v>
      </c>
      <c r="C346" s="91"/>
      <c r="D346" s="93"/>
      <c r="E346" s="201"/>
      <c r="F346" s="92"/>
    </row>
    <row r="347" spans="1:6" x14ac:dyDescent="0.2">
      <c r="A347" s="90"/>
      <c r="B347" s="91" t="s">
        <v>337</v>
      </c>
      <c r="C347" s="91"/>
      <c r="D347" s="93"/>
      <c r="E347" s="201"/>
      <c r="F347" s="92"/>
    </row>
    <row r="348" spans="1:6" x14ac:dyDescent="0.2">
      <c r="A348" s="90"/>
      <c r="B348" s="91" t="s">
        <v>338</v>
      </c>
      <c r="C348" s="91" t="s">
        <v>67</v>
      </c>
      <c r="D348" s="92">
        <v>70</v>
      </c>
      <c r="E348" s="201"/>
      <c r="F348" s="92">
        <f>ROUND(D348*E348,2)</f>
        <v>0</v>
      </c>
    </row>
    <row r="349" spans="1:6" x14ac:dyDescent="0.2">
      <c r="A349" s="90"/>
      <c r="B349" s="91"/>
      <c r="C349" s="91"/>
      <c r="D349" s="93"/>
      <c r="E349" s="201"/>
      <c r="F349" s="92"/>
    </row>
    <row r="350" spans="1:6" x14ac:dyDescent="0.2">
      <c r="A350" s="90"/>
      <c r="B350" s="91" t="s">
        <v>339</v>
      </c>
      <c r="C350" s="91"/>
      <c r="D350" s="93"/>
      <c r="E350" s="201"/>
      <c r="F350" s="92"/>
    </row>
    <row r="351" spans="1:6" x14ac:dyDescent="0.2">
      <c r="A351" s="90" t="s">
        <v>340</v>
      </c>
      <c r="B351" s="91" t="s">
        <v>341</v>
      </c>
      <c r="C351" s="91"/>
      <c r="D351" s="93"/>
      <c r="E351" s="201"/>
      <c r="F351" s="92"/>
    </row>
    <row r="352" spans="1:6" x14ac:dyDescent="0.2">
      <c r="A352" s="90"/>
      <c r="B352" s="91" t="s">
        <v>342</v>
      </c>
      <c r="C352" s="91"/>
      <c r="D352" s="93"/>
      <c r="E352" s="201"/>
      <c r="F352" s="92"/>
    </row>
    <row r="353" spans="1:6" x14ac:dyDescent="0.2">
      <c r="A353" s="90"/>
      <c r="B353" s="91" t="s">
        <v>343</v>
      </c>
      <c r="C353" s="91" t="s">
        <v>43</v>
      </c>
      <c r="D353" s="92">
        <v>15</v>
      </c>
      <c r="E353" s="201"/>
      <c r="F353" s="92">
        <f>ROUND(D353*E353,2)</f>
        <v>0</v>
      </c>
    </row>
    <row r="354" spans="1:6" x14ac:dyDescent="0.2">
      <c r="A354" s="90"/>
      <c r="B354" s="91"/>
      <c r="C354" s="91"/>
      <c r="D354" s="92"/>
      <c r="E354" s="201"/>
      <c r="F354" s="92"/>
    </row>
    <row r="355" spans="1:6" x14ac:dyDescent="0.2">
      <c r="A355" s="90"/>
      <c r="B355" s="91" t="s">
        <v>344</v>
      </c>
      <c r="C355" s="91"/>
      <c r="D355" s="92"/>
      <c r="E355" s="201"/>
      <c r="F355" s="92"/>
    </row>
    <row r="356" spans="1:6" x14ac:dyDescent="0.2">
      <c r="A356" s="90" t="s">
        <v>345</v>
      </c>
      <c r="B356" s="91" t="s">
        <v>346</v>
      </c>
      <c r="C356" s="91"/>
      <c r="D356" s="92"/>
      <c r="E356" s="201"/>
      <c r="F356" s="92"/>
    </row>
    <row r="357" spans="1:6" x14ac:dyDescent="0.2">
      <c r="A357" s="90"/>
      <c r="B357" s="91" t="s">
        <v>347</v>
      </c>
      <c r="C357" s="91"/>
      <c r="D357" s="92"/>
      <c r="E357" s="201"/>
      <c r="F357" s="92"/>
    </row>
    <row r="358" spans="1:6" x14ac:dyDescent="0.2">
      <c r="A358" s="90"/>
      <c r="B358" s="91" t="s">
        <v>348</v>
      </c>
      <c r="C358" s="91"/>
      <c r="D358" s="92"/>
      <c r="E358" s="201"/>
      <c r="F358" s="92"/>
    </row>
    <row r="359" spans="1:6" x14ac:dyDescent="0.2">
      <c r="A359" s="90"/>
      <c r="B359" s="91" t="s">
        <v>349</v>
      </c>
      <c r="C359" s="91" t="s">
        <v>61</v>
      </c>
      <c r="D359" s="92">
        <v>205</v>
      </c>
      <c r="E359" s="201"/>
      <c r="F359" s="92">
        <f>ROUND(D359*E359,2)</f>
        <v>0</v>
      </c>
    </row>
    <row r="360" spans="1:6" x14ac:dyDescent="0.2">
      <c r="A360" s="90"/>
      <c r="B360" s="91"/>
      <c r="C360" s="91"/>
      <c r="D360" s="93"/>
      <c r="E360" s="201"/>
      <c r="F360" s="92"/>
    </row>
    <row r="361" spans="1:6" x14ac:dyDescent="0.2">
      <c r="A361" s="99"/>
      <c r="B361" s="100" t="s">
        <v>350</v>
      </c>
      <c r="C361" s="100"/>
      <c r="D361" s="101"/>
      <c r="E361" s="201"/>
      <c r="F361" s="102"/>
    </row>
    <row r="362" spans="1:6" x14ac:dyDescent="0.2">
      <c r="A362" s="99" t="s">
        <v>351</v>
      </c>
      <c r="B362" s="100" t="s">
        <v>346</v>
      </c>
      <c r="C362" s="100"/>
      <c r="D362" s="101"/>
      <c r="E362" s="201"/>
      <c r="F362" s="102"/>
    </row>
    <row r="363" spans="1:6" x14ac:dyDescent="0.2">
      <c r="A363" s="99"/>
      <c r="B363" s="100" t="s">
        <v>352</v>
      </c>
      <c r="C363" s="100"/>
      <c r="D363" s="101"/>
      <c r="E363" s="201"/>
      <c r="F363" s="102"/>
    </row>
    <row r="364" spans="1:6" x14ac:dyDescent="0.2">
      <c r="A364" s="99"/>
      <c r="B364" s="100" t="s">
        <v>353</v>
      </c>
      <c r="C364" s="100"/>
      <c r="D364" s="101"/>
      <c r="E364" s="201"/>
      <c r="F364" s="102"/>
    </row>
    <row r="365" spans="1:6" x14ac:dyDescent="0.2">
      <c r="A365" s="99"/>
      <c r="B365" s="100" t="s">
        <v>354</v>
      </c>
      <c r="C365" s="100" t="s">
        <v>61</v>
      </c>
      <c r="D365" s="102">
        <v>25</v>
      </c>
      <c r="E365" s="201"/>
      <c r="F365" s="92">
        <f>ROUND(D365*E365,2)</f>
        <v>0</v>
      </c>
    </row>
    <row r="366" spans="1:6" x14ac:dyDescent="0.2">
      <c r="A366" s="99"/>
      <c r="B366" s="100"/>
      <c r="C366" s="100"/>
      <c r="D366" s="101"/>
      <c r="E366" s="201"/>
      <c r="F366" s="102"/>
    </row>
    <row r="367" spans="1:6" x14ac:dyDescent="0.2">
      <c r="A367" s="99"/>
      <c r="B367" s="100" t="s">
        <v>355</v>
      </c>
      <c r="C367" s="100"/>
      <c r="D367" s="101"/>
      <c r="E367" s="201"/>
      <c r="F367" s="102"/>
    </row>
    <row r="368" spans="1:6" x14ac:dyDescent="0.2">
      <c r="A368" s="99" t="s">
        <v>356</v>
      </c>
      <c r="B368" s="100" t="s">
        <v>357</v>
      </c>
      <c r="C368" s="100"/>
      <c r="D368" s="101"/>
      <c r="E368" s="201"/>
      <c r="F368" s="102"/>
    </row>
    <row r="369" spans="1:6" x14ac:dyDescent="0.2">
      <c r="A369" s="99"/>
      <c r="B369" s="100" t="s">
        <v>358</v>
      </c>
      <c r="C369" s="100" t="s">
        <v>43</v>
      </c>
      <c r="D369" s="102">
        <v>2</v>
      </c>
      <c r="E369" s="201"/>
      <c r="F369" s="92">
        <f>ROUND(D369*E369,2)</f>
        <v>0</v>
      </c>
    </row>
    <row r="370" spans="1:6" x14ac:dyDescent="0.2">
      <c r="A370" s="89"/>
      <c r="B370" s="86"/>
      <c r="F370" s="92"/>
    </row>
    <row r="371" spans="1:6" ht="13.5" thickBot="1" x14ac:dyDescent="0.25">
      <c r="A371" s="89"/>
      <c r="B371" s="86"/>
      <c r="F371" s="92"/>
    </row>
    <row r="372" spans="1:6" ht="13.5" thickBot="1" x14ac:dyDescent="0.25">
      <c r="A372" s="89"/>
      <c r="B372" s="28" t="s">
        <v>359</v>
      </c>
      <c r="C372" s="29"/>
      <c r="D372" s="30"/>
      <c r="E372" s="30"/>
      <c r="F372" s="31">
        <f>SUM(F307:F371)</f>
        <v>0</v>
      </c>
    </row>
    <row r="373" spans="1:6" x14ac:dyDescent="0.2">
      <c r="A373" s="89"/>
      <c r="B373" s="91"/>
      <c r="F373" s="92"/>
    </row>
    <row r="374" spans="1:6" x14ac:dyDescent="0.2">
      <c r="A374" s="89"/>
      <c r="B374" s="91"/>
      <c r="F374" s="92"/>
    </row>
    <row r="375" spans="1:6" x14ac:dyDescent="0.2">
      <c r="A375" s="89"/>
      <c r="B375" s="91"/>
      <c r="F375" s="92"/>
    </row>
    <row r="376" spans="1:6" x14ac:dyDescent="0.2">
      <c r="A376" s="89"/>
      <c r="B376" s="91"/>
      <c r="F376" s="92"/>
    </row>
    <row r="377" spans="1:6" x14ac:dyDescent="0.2">
      <c r="A377" s="89" t="s">
        <v>360</v>
      </c>
      <c r="B377" s="86" t="s">
        <v>361</v>
      </c>
      <c r="F377" s="92"/>
    </row>
    <row r="378" spans="1:6" x14ac:dyDescent="0.2">
      <c r="A378" s="89"/>
      <c r="B378" s="86"/>
      <c r="F378" s="92"/>
    </row>
    <row r="379" spans="1:6" x14ac:dyDescent="0.2">
      <c r="A379" s="90"/>
      <c r="B379" s="91" t="s">
        <v>362</v>
      </c>
      <c r="C379" s="91"/>
      <c r="D379" s="92"/>
      <c r="E379" s="92"/>
      <c r="F379" s="92"/>
    </row>
    <row r="380" spans="1:6" x14ac:dyDescent="0.2">
      <c r="A380" s="90" t="s">
        <v>363</v>
      </c>
      <c r="B380" s="91" t="s">
        <v>364</v>
      </c>
      <c r="C380" s="91" t="s">
        <v>365</v>
      </c>
      <c r="D380" s="92">
        <v>20</v>
      </c>
      <c r="E380" s="92">
        <v>50</v>
      </c>
      <c r="F380" s="92">
        <f>ROUND(D380*E380,2)</f>
        <v>1000</v>
      </c>
    </row>
    <row r="381" spans="1:6" x14ac:dyDescent="0.2">
      <c r="A381" s="90"/>
      <c r="B381" s="91"/>
      <c r="C381" s="91"/>
      <c r="D381" s="93"/>
      <c r="E381" s="92"/>
      <c r="F381" s="92"/>
    </row>
    <row r="382" spans="1:6" x14ac:dyDescent="0.2">
      <c r="A382" s="90"/>
      <c r="B382" s="91" t="s">
        <v>366</v>
      </c>
      <c r="C382" s="91"/>
      <c r="D382" s="93"/>
      <c r="E382" s="92"/>
      <c r="F382" s="92"/>
    </row>
    <row r="383" spans="1:6" x14ac:dyDescent="0.2">
      <c r="A383" s="90" t="s">
        <v>367</v>
      </c>
      <c r="B383" s="91" t="s">
        <v>368</v>
      </c>
      <c r="C383" s="91" t="s">
        <v>365</v>
      </c>
      <c r="D383" s="92">
        <v>20</v>
      </c>
      <c r="E383" s="92">
        <v>50</v>
      </c>
      <c r="F383" s="92">
        <f>ROUND(D383*E383,2)</f>
        <v>1000</v>
      </c>
    </row>
    <row r="384" spans="1:6" x14ac:dyDescent="0.2">
      <c r="A384" s="90"/>
      <c r="B384" s="91"/>
      <c r="C384" s="91"/>
      <c r="D384" s="93"/>
      <c r="E384" s="92"/>
      <c r="F384" s="92"/>
    </row>
    <row r="385" spans="1:6" x14ac:dyDescent="0.2">
      <c r="A385" s="90"/>
      <c r="B385" s="91" t="s">
        <v>369</v>
      </c>
      <c r="C385" s="91"/>
      <c r="D385" s="93"/>
      <c r="E385" s="92"/>
      <c r="F385" s="92"/>
    </row>
    <row r="386" spans="1:6" x14ac:dyDescent="0.2">
      <c r="A386" s="90" t="s">
        <v>370</v>
      </c>
      <c r="B386" s="91" t="s">
        <v>371</v>
      </c>
      <c r="C386" s="91"/>
      <c r="D386" s="93"/>
      <c r="E386" s="92"/>
      <c r="F386" s="92"/>
    </row>
    <row r="387" spans="1:6" x14ac:dyDescent="0.2">
      <c r="A387" s="90"/>
      <c r="B387" s="91" t="s">
        <v>372</v>
      </c>
      <c r="C387" s="94"/>
      <c r="D387" s="97"/>
      <c r="E387" s="94"/>
      <c r="F387" s="94"/>
    </row>
    <row r="388" spans="1:6" x14ac:dyDescent="0.2">
      <c r="A388" s="89"/>
      <c r="B388" s="91" t="s">
        <v>979</v>
      </c>
      <c r="C388" s="91" t="s">
        <v>43</v>
      </c>
      <c r="D388" s="92">
        <v>1</v>
      </c>
      <c r="E388" s="201"/>
      <c r="F388" s="92">
        <f>ROUND(D388*E388,2)</f>
        <v>0</v>
      </c>
    </row>
    <row r="389" spans="1:6" x14ac:dyDescent="0.2">
      <c r="A389" s="89"/>
      <c r="B389" s="91"/>
      <c r="C389" s="91"/>
      <c r="D389" s="92"/>
      <c r="E389" s="92"/>
      <c r="F389" s="92"/>
    </row>
    <row r="390" spans="1:6" ht="25.5" x14ac:dyDescent="0.2">
      <c r="A390" s="90" t="s">
        <v>373</v>
      </c>
      <c r="B390" s="111" t="s">
        <v>981</v>
      </c>
      <c r="C390" s="91" t="s">
        <v>43</v>
      </c>
      <c r="D390" s="92">
        <v>1</v>
      </c>
      <c r="E390" s="92">
        <v>40000</v>
      </c>
      <c r="F390" s="92">
        <f>ROUND(D390*E390,2)</f>
        <v>40000</v>
      </c>
    </row>
    <row r="391" spans="1:6" x14ac:dyDescent="0.2">
      <c r="A391" s="89"/>
      <c r="B391" s="91"/>
      <c r="C391" s="91"/>
      <c r="D391" s="92"/>
      <c r="E391" s="92"/>
      <c r="F391" s="92"/>
    </row>
    <row r="392" spans="1:6" x14ac:dyDescent="0.2">
      <c r="A392" s="91"/>
      <c r="B392" s="91" t="s">
        <v>175</v>
      </c>
      <c r="C392" s="91"/>
      <c r="D392" s="91"/>
      <c r="E392" s="91"/>
      <c r="F392" s="91"/>
    </row>
    <row r="393" spans="1:6" x14ac:dyDescent="0.2">
      <c r="A393" s="90" t="s">
        <v>980</v>
      </c>
      <c r="B393" s="91" t="s">
        <v>374</v>
      </c>
      <c r="C393" s="91"/>
      <c r="D393" s="91"/>
      <c r="E393" s="91"/>
      <c r="F393" s="91"/>
    </row>
    <row r="394" spans="1:6" x14ac:dyDescent="0.2">
      <c r="A394" s="91"/>
      <c r="B394" s="91" t="s">
        <v>375</v>
      </c>
      <c r="C394" s="91" t="s">
        <v>35</v>
      </c>
      <c r="D394" s="92">
        <v>5</v>
      </c>
      <c r="E394" s="201"/>
      <c r="F394" s="92">
        <f>ROUND(D394*E394,2)</f>
        <v>0</v>
      </c>
    </row>
    <row r="395" spans="1:6" ht="13.5" thickBot="1" x14ac:dyDescent="0.25">
      <c r="A395" s="89"/>
      <c r="B395" s="91"/>
      <c r="C395" s="91"/>
      <c r="D395" s="93"/>
      <c r="E395" s="92"/>
      <c r="F395" s="92"/>
    </row>
    <row r="396" spans="1:6" ht="13.5" thickBot="1" x14ac:dyDescent="0.25">
      <c r="A396" s="89"/>
      <c r="B396" s="28" t="s">
        <v>376</v>
      </c>
      <c r="C396" s="29"/>
      <c r="D396" s="30"/>
      <c r="E396" s="30"/>
      <c r="F396" s="31">
        <f>SUM(F377:F395)</f>
        <v>42000</v>
      </c>
    </row>
    <row r="397" spans="1:6" x14ac:dyDescent="0.2">
      <c r="A397" s="89"/>
      <c r="B397" s="91"/>
      <c r="F397" s="92"/>
    </row>
    <row r="398" spans="1:6" x14ac:dyDescent="0.2">
      <c r="A398" s="89"/>
      <c r="B398" s="91"/>
      <c r="F398" s="92"/>
    </row>
    <row r="399" spans="1:6" x14ac:dyDescent="0.2">
      <c r="A399" s="89"/>
      <c r="B399" s="91"/>
      <c r="F399" s="92"/>
    </row>
    <row r="400" spans="1:6" x14ac:dyDescent="0.2">
      <c r="A400" s="89"/>
      <c r="B400" s="91"/>
      <c r="F400" s="92"/>
    </row>
    <row r="401" spans="1:6" x14ac:dyDescent="0.2">
      <c r="A401" s="89"/>
      <c r="B401" s="91"/>
      <c r="F401" s="92"/>
    </row>
    <row r="402" spans="1:6" x14ac:dyDescent="0.2">
      <c r="A402" s="89"/>
      <c r="B402" s="91"/>
      <c r="F402" s="92"/>
    </row>
    <row r="403" spans="1:6" x14ac:dyDescent="0.2">
      <c r="A403" s="89"/>
      <c r="B403" s="91"/>
      <c r="F403" s="92"/>
    </row>
    <row r="404" spans="1:6" x14ac:dyDescent="0.2">
      <c r="A404" s="89"/>
      <c r="B404" s="91"/>
      <c r="F404" s="92"/>
    </row>
    <row r="405" spans="1:6" x14ac:dyDescent="0.2">
      <c r="A405" s="89"/>
      <c r="B405" s="91"/>
      <c r="F405" s="92"/>
    </row>
    <row r="406" spans="1:6" x14ac:dyDescent="0.2">
      <c r="A406" s="89"/>
      <c r="B406" s="91"/>
      <c r="F406" s="92"/>
    </row>
    <row r="407" spans="1:6" x14ac:dyDescent="0.2">
      <c r="A407" s="89"/>
      <c r="B407" s="91"/>
      <c r="F407" s="92"/>
    </row>
    <row r="408" spans="1:6" x14ac:dyDescent="0.2">
      <c r="A408" s="89"/>
      <c r="B408" s="86"/>
    </row>
    <row r="409" spans="1:6" x14ac:dyDescent="0.2">
      <c r="A409" s="89"/>
      <c r="B409" s="86" t="s">
        <v>377</v>
      </c>
    </row>
    <row r="410" spans="1:6" x14ac:dyDescent="0.2">
      <c r="A410" s="89"/>
      <c r="B410" s="86"/>
    </row>
    <row r="411" spans="1:6" x14ac:dyDescent="0.2">
      <c r="A411" s="89"/>
      <c r="B411" s="86"/>
    </row>
    <row r="412" spans="1:6" x14ac:dyDescent="0.2">
      <c r="A412" s="103" t="str">
        <f>A7</f>
        <v>1.00</v>
      </c>
      <c r="B412" s="104" t="str">
        <f>B7</f>
        <v>PREDDELA</v>
      </c>
      <c r="F412" s="92">
        <f>F110</f>
        <v>0</v>
      </c>
    </row>
    <row r="413" spans="1:6" x14ac:dyDescent="0.2">
      <c r="A413" s="103"/>
      <c r="B413" s="104"/>
      <c r="F413" s="92"/>
    </row>
    <row r="414" spans="1:6" x14ac:dyDescent="0.2">
      <c r="A414" s="103" t="str">
        <f>A113</f>
        <v>2.00</v>
      </c>
      <c r="B414" s="104" t="str">
        <f>B113</f>
        <v>ZEMELJSKA DELA IN TEMELJENJE</v>
      </c>
      <c r="F414" s="92">
        <f>F162</f>
        <v>0</v>
      </c>
    </row>
    <row r="415" spans="1:6" x14ac:dyDescent="0.2">
      <c r="A415" s="103"/>
      <c r="B415" s="104"/>
      <c r="F415" s="92"/>
    </row>
    <row r="416" spans="1:6" x14ac:dyDescent="0.2">
      <c r="A416" s="103" t="str">
        <f>A164</f>
        <v>3.00</v>
      </c>
      <c r="B416" s="104" t="str">
        <f>B164</f>
        <v>VOZIŠČNE KONSTRUKCIJE</v>
      </c>
      <c r="F416" s="92">
        <f>F185</f>
        <v>0</v>
      </c>
    </row>
    <row r="417" spans="1:6" x14ac:dyDescent="0.2">
      <c r="A417" s="103"/>
      <c r="B417" s="104"/>
      <c r="F417" s="92"/>
    </row>
    <row r="418" spans="1:6" x14ac:dyDescent="0.2">
      <c r="A418" s="103" t="str">
        <f>A187</f>
        <v>4.00</v>
      </c>
      <c r="B418" s="104" t="str">
        <f>B187</f>
        <v>ODVODNJAVANJE</v>
      </c>
      <c r="F418" s="92">
        <f>F254</f>
        <v>0</v>
      </c>
    </row>
    <row r="419" spans="1:6" x14ac:dyDescent="0.2">
      <c r="A419" s="103"/>
      <c r="B419" s="104"/>
      <c r="F419" s="92"/>
    </row>
    <row r="420" spans="1:6" x14ac:dyDescent="0.2">
      <c r="A420" s="103" t="str">
        <f>A256</f>
        <v>5.00</v>
      </c>
      <c r="B420" s="104" t="str">
        <f>B256</f>
        <v>GRADBENA IN OBRTNIŠKA DELA</v>
      </c>
      <c r="F420" s="92">
        <f>F305</f>
        <v>0</v>
      </c>
    </row>
    <row r="421" spans="1:6" x14ac:dyDescent="0.2">
      <c r="A421" s="103"/>
      <c r="B421" s="104"/>
      <c r="F421" s="92"/>
    </row>
    <row r="422" spans="1:6" x14ac:dyDescent="0.2">
      <c r="A422" s="103" t="str">
        <f>A307</f>
        <v>6.00</v>
      </c>
      <c r="B422" s="104" t="str">
        <f>B307</f>
        <v>OPREMA</v>
      </c>
      <c r="F422" s="92">
        <f>F372</f>
        <v>0</v>
      </c>
    </row>
    <row r="423" spans="1:6" x14ac:dyDescent="0.2">
      <c r="A423" s="103"/>
      <c r="B423" s="104"/>
      <c r="F423" s="92"/>
    </row>
    <row r="424" spans="1:6" x14ac:dyDescent="0.2">
      <c r="A424" s="103" t="str">
        <f>A377</f>
        <v>7.00</v>
      </c>
      <c r="B424" s="104" t="str">
        <f>B377</f>
        <v>TUJE STORITVE</v>
      </c>
      <c r="F424" s="92">
        <f>F396</f>
        <v>42000</v>
      </c>
    </row>
    <row r="425" spans="1:6" ht="13.5" thickBot="1" x14ac:dyDescent="0.25">
      <c r="A425" s="89"/>
      <c r="B425" s="86"/>
    </row>
    <row r="426" spans="1:6" ht="13.5" thickBot="1" x14ac:dyDescent="0.25">
      <c r="A426" s="89"/>
      <c r="B426" s="28" t="s">
        <v>0</v>
      </c>
      <c r="C426" s="29"/>
      <c r="D426" s="30"/>
      <c r="E426" s="30"/>
      <c r="F426" s="31">
        <f>SUM(F409:F425)</f>
        <v>42000</v>
      </c>
    </row>
    <row r="427" spans="1:6" ht="13.5" thickBot="1" x14ac:dyDescent="0.25">
      <c r="A427" s="89"/>
      <c r="B427" s="91" t="s">
        <v>2</v>
      </c>
      <c r="F427" s="92">
        <f>F426*0.22</f>
        <v>9240</v>
      </c>
    </row>
    <row r="428" spans="1:6" ht="13.5" thickBot="1" x14ac:dyDescent="0.25">
      <c r="A428" s="89"/>
      <c r="B428" s="28" t="s">
        <v>378</v>
      </c>
      <c r="C428" s="29"/>
      <c r="D428" s="30"/>
      <c r="E428" s="30"/>
      <c r="F428" s="31">
        <f>SUM(F426:F427)</f>
        <v>51240</v>
      </c>
    </row>
    <row r="429" spans="1:6" x14ac:dyDescent="0.2">
      <c r="B429" s="105"/>
    </row>
    <row r="430" spans="1:6" x14ac:dyDescent="0.2">
      <c r="B430" s="105"/>
    </row>
    <row r="431" spans="1:6" x14ac:dyDescent="0.2">
      <c r="B431" s="105"/>
    </row>
    <row r="432" spans="1:6" x14ac:dyDescent="0.2">
      <c r="B432" s="105"/>
    </row>
    <row r="433" spans="1:2" x14ac:dyDescent="0.2">
      <c r="B433" s="105"/>
    </row>
    <row r="434" spans="1:2" x14ac:dyDescent="0.2">
      <c r="B434" s="105"/>
    </row>
    <row r="435" spans="1:2" x14ac:dyDescent="0.2">
      <c r="A435" s="106"/>
      <c r="B435" s="105"/>
    </row>
    <row r="436" spans="1:2" x14ac:dyDescent="0.2">
      <c r="A436" s="106"/>
      <c r="B436" s="105"/>
    </row>
    <row r="463" spans="1:2" x14ac:dyDescent="0.2">
      <c r="A463" s="106"/>
      <c r="B463" s="105"/>
    </row>
    <row r="464" spans="1:2" x14ac:dyDescent="0.2">
      <c r="A464" s="106"/>
    </row>
    <row r="465" spans="1:2" x14ac:dyDescent="0.2">
      <c r="A465" s="106"/>
    </row>
    <row r="466" spans="1:2" x14ac:dyDescent="0.2">
      <c r="A466" s="106"/>
      <c r="B466" s="105"/>
    </row>
    <row r="467" spans="1:2" x14ac:dyDescent="0.2">
      <c r="A467" s="106"/>
      <c r="B467" s="105"/>
    </row>
    <row r="490" spans="1:2" x14ac:dyDescent="0.2">
      <c r="A490" s="106"/>
      <c r="B490" s="105"/>
    </row>
    <row r="491" spans="1:2" x14ac:dyDescent="0.2">
      <c r="A491" s="106"/>
    </row>
    <row r="492" spans="1:2" x14ac:dyDescent="0.2">
      <c r="A492" s="106"/>
    </row>
    <row r="493" spans="1:2" x14ac:dyDescent="0.2">
      <c r="A493" s="106"/>
      <c r="B493" s="105"/>
    </row>
    <row r="494" spans="1:2" x14ac:dyDescent="0.2">
      <c r="A494" s="106"/>
      <c r="B494" s="105"/>
    </row>
    <row r="565" spans="1:2" x14ac:dyDescent="0.2">
      <c r="A565" s="106"/>
      <c r="B565" s="105"/>
    </row>
    <row r="566" spans="1:2" x14ac:dyDescent="0.2">
      <c r="A566" s="106"/>
    </row>
    <row r="567" spans="1:2" x14ac:dyDescent="0.2">
      <c r="A567" s="106"/>
    </row>
    <row r="568" spans="1:2" x14ac:dyDescent="0.2">
      <c r="A568" s="106"/>
      <c r="B568" s="105"/>
    </row>
    <row r="569" spans="1:2" x14ac:dyDescent="0.2">
      <c r="A569" s="106"/>
      <c r="B569" s="105"/>
    </row>
    <row r="602" spans="1:2" x14ac:dyDescent="0.2">
      <c r="A602" s="106"/>
      <c r="B602" s="105"/>
    </row>
    <row r="603" spans="1:2" x14ac:dyDescent="0.2">
      <c r="A603" s="106"/>
    </row>
    <row r="604" spans="1:2" x14ac:dyDescent="0.2">
      <c r="A604" s="106"/>
    </row>
    <row r="605" spans="1:2" x14ac:dyDescent="0.2">
      <c r="A605" s="106"/>
      <c r="B605" s="105"/>
    </row>
    <row r="606" spans="1:2" x14ac:dyDescent="0.2">
      <c r="A606" s="106"/>
      <c r="B606" s="105"/>
    </row>
    <row r="659" spans="1:2" x14ac:dyDescent="0.2">
      <c r="A659" s="106"/>
      <c r="B659" s="105"/>
    </row>
    <row r="660" spans="1:2" x14ac:dyDescent="0.2">
      <c r="A660" s="106"/>
    </row>
    <row r="661" spans="1:2" x14ac:dyDescent="0.2">
      <c r="A661" s="106"/>
    </row>
    <row r="662" spans="1:2" x14ac:dyDescent="0.2">
      <c r="A662" s="106"/>
      <c r="B662" s="105"/>
    </row>
    <row r="663" spans="1:2" x14ac:dyDescent="0.2">
      <c r="A663" s="106"/>
      <c r="B663" s="105"/>
    </row>
    <row r="694" spans="1:2" x14ac:dyDescent="0.2">
      <c r="A694" s="106"/>
      <c r="B694" s="105"/>
    </row>
    <row r="695" spans="1:2" x14ac:dyDescent="0.2">
      <c r="A695" s="106"/>
    </row>
    <row r="696" spans="1:2" x14ac:dyDescent="0.2">
      <c r="A696" s="106"/>
    </row>
    <row r="697" spans="1:2" x14ac:dyDescent="0.2">
      <c r="A697" s="106"/>
      <c r="B697" s="105"/>
    </row>
    <row r="698" spans="1:2" x14ac:dyDescent="0.2">
      <c r="A698" s="106"/>
      <c r="B698" s="105"/>
    </row>
    <row r="712" spans="1:2" x14ac:dyDescent="0.2">
      <c r="A712" s="106"/>
      <c r="B712" s="105"/>
    </row>
    <row r="713" spans="1:2" x14ac:dyDescent="0.2">
      <c r="A713" s="106"/>
    </row>
    <row r="714" spans="1:2" x14ac:dyDescent="0.2">
      <c r="A714" s="106"/>
    </row>
    <row r="715" spans="1:2" x14ac:dyDescent="0.2">
      <c r="A715" s="106"/>
      <c r="B715" s="105"/>
    </row>
    <row r="716" spans="1:2" x14ac:dyDescent="0.2">
      <c r="A716" s="106"/>
      <c r="B716" s="105"/>
    </row>
    <row r="777" spans="1:2" x14ac:dyDescent="0.2">
      <c r="A777" s="106"/>
      <c r="B777" s="105"/>
    </row>
    <row r="778" spans="1:2" x14ac:dyDescent="0.2">
      <c r="A778" s="106"/>
    </row>
    <row r="779" spans="1:2" x14ac:dyDescent="0.2">
      <c r="A779" s="106"/>
    </row>
    <row r="780" spans="1:2" x14ac:dyDescent="0.2">
      <c r="A780" s="106"/>
      <c r="B780" s="105"/>
    </row>
    <row r="781" spans="1:2" x14ac:dyDescent="0.2">
      <c r="A781" s="106"/>
      <c r="B781" s="105"/>
    </row>
    <row r="794" spans="1:2" x14ac:dyDescent="0.2">
      <c r="A794" s="106"/>
      <c r="B794" s="105"/>
    </row>
    <row r="795" spans="1:2" x14ac:dyDescent="0.2">
      <c r="A795" s="106"/>
    </row>
    <row r="796" spans="1:2" x14ac:dyDescent="0.2">
      <c r="A796" s="106"/>
    </row>
    <row r="797" spans="1:2" x14ac:dyDescent="0.2">
      <c r="A797" s="106"/>
      <c r="B797" s="105"/>
    </row>
    <row r="798" spans="1:2" x14ac:dyDescent="0.2">
      <c r="A798" s="106"/>
      <c r="B798" s="105"/>
    </row>
    <row r="838" spans="1:2" x14ac:dyDescent="0.2">
      <c r="A838" s="106"/>
      <c r="B838" s="105"/>
    </row>
    <row r="839" spans="1:2" x14ac:dyDescent="0.2">
      <c r="A839" s="106"/>
    </row>
    <row r="840" spans="1:2" x14ac:dyDescent="0.2">
      <c r="A840" s="106"/>
    </row>
    <row r="841" spans="1:2" x14ac:dyDescent="0.2">
      <c r="A841" s="106"/>
      <c r="B841" s="105"/>
    </row>
    <row r="842" spans="1:2" x14ac:dyDescent="0.2">
      <c r="A842" s="106"/>
      <c r="B842" s="105"/>
    </row>
    <row r="849" spans="1:2" x14ac:dyDescent="0.2">
      <c r="A849" s="106"/>
      <c r="B849" s="105"/>
    </row>
    <row r="850" spans="1:2" x14ac:dyDescent="0.2">
      <c r="A850" s="106"/>
    </row>
    <row r="851" spans="1:2" x14ac:dyDescent="0.2">
      <c r="A851" s="106"/>
      <c r="B851" s="105"/>
    </row>
    <row r="852" spans="1:2" x14ac:dyDescent="0.2">
      <c r="A852" s="106"/>
      <c r="B852" s="105"/>
    </row>
    <row r="853" spans="1:2" x14ac:dyDescent="0.2">
      <c r="A853" s="106"/>
      <c r="B853" s="105"/>
    </row>
    <row r="854" spans="1:2" x14ac:dyDescent="0.2">
      <c r="A854" s="106"/>
      <c r="B854" s="105"/>
    </row>
    <row r="855" spans="1:2" x14ac:dyDescent="0.2">
      <c r="A855" s="106"/>
      <c r="B855" s="105"/>
    </row>
    <row r="856" spans="1:2" x14ac:dyDescent="0.2">
      <c r="A856" s="107"/>
      <c r="B856" s="108"/>
    </row>
    <row r="857" spans="1:2" x14ac:dyDescent="0.2">
      <c r="A857" s="107"/>
      <c r="B857" s="108"/>
    </row>
    <row r="858" spans="1:2" x14ac:dyDescent="0.2">
      <c r="A858" s="107"/>
      <c r="B858" s="108"/>
    </row>
    <row r="859" spans="1:2" x14ac:dyDescent="0.2">
      <c r="A859" s="107"/>
      <c r="B859" s="108"/>
    </row>
    <row r="860" spans="1:2" x14ac:dyDescent="0.2">
      <c r="A860" s="107"/>
      <c r="B860" s="108"/>
    </row>
    <row r="861" spans="1:2" x14ac:dyDescent="0.2">
      <c r="A861" s="107"/>
      <c r="B861" s="108"/>
    </row>
    <row r="862" spans="1:2" x14ac:dyDescent="0.2">
      <c r="A862" s="107"/>
      <c r="B862" s="108"/>
    </row>
    <row r="863" spans="1:2" x14ac:dyDescent="0.2">
      <c r="A863" s="107"/>
      <c r="B863" s="108"/>
    </row>
    <row r="864" spans="1:2" x14ac:dyDescent="0.2">
      <c r="A864" s="107"/>
      <c r="B864" s="108"/>
    </row>
    <row r="865" spans="1:2" x14ac:dyDescent="0.2">
      <c r="A865" s="107"/>
      <c r="B865" s="108"/>
    </row>
    <row r="866" spans="1:2" x14ac:dyDescent="0.2">
      <c r="A866" s="107"/>
      <c r="B866" s="108"/>
    </row>
    <row r="867" spans="1:2" x14ac:dyDescent="0.2">
      <c r="A867" s="107"/>
      <c r="B867" s="108"/>
    </row>
    <row r="868" spans="1:2" x14ac:dyDescent="0.2">
      <c r="A868" s="107"/>
      <c r="B868" s="108"/>
    </row>
    <row r="869" spans="1:2" x14ac:dyDescent="0.2">
      <c r="A869" s="107"/>
      <c r="B869" s="108"/>
    </row>
    <row r="870" spans="1:2" x14ac:dyDescent="0.2">
      <c r="A870" s="107"/>
      <c r="B870" s="108"/>
    </row>
    <row r="871" spans="1:2" x14ac:dyDescent="0.2">
      <c r="A871" s="107"/>
      <c r="B871" s="108"/>
    </row>
    <row r="872" spans="1:2" x14ac:dyDescent="0.2">
      <c r="A872" s="107"/>
      <c r="B872" s="108"/>
    </row>
    <row r="873" spans="1:2" x14ac:dyDescent="0.2">
      <c r="A873" s="107"/>
      <c r="B873" s="108"/>
    </row>
    <row r="874" spans="1:2" x14ac:dyDescent="0.2">
      <c r="A874" s="107"/>
      <c r="B874" s="108"/>
    </row>
    <row r="875" spans="1:2" x14ac:dyDescent="0.2">
      <c r="A875" s="107"/>
      <c r="B875" s="108"/>
    </row>
    <row r="876" spans="1:2" x14ac:dyDescent="0.2">
      <c r="A876" s="107"/>
      <c r="B876" s="108"/>
    </row>
    <row r="877" spans="1:2" x14ac:dyDescent="0.2">
      <c r="A877" s="106"/>
      <c r="B877" s="105"/>
    </row>
    <row r="878" spans="1:2" x14ac:dyDescent="0.2">
      <c r="A878" s="106"/>
    </row>
    <row r="879" spans="1:2" x14ac:dyDescent="0.2">
      <c r="A879" s="106"/>
    </row>
    <row r="880" spans="1:2" x14ac:dyDescent="0.2">
      <c r="A880" s="106"/>
    </row>
    <row r="908" spans="1:2" x14ac:dyDescent="0.2">
      <c r="A908" s="107"/>
      <c r="B908" s="108"/>
    </row>
    <row r="909" spans="1:2" x14ac:dyDescent="0.2">
      <c r="A909" s="107"/>
      <c r="B909" s="108"/>
    </row>
    <row r="910" spans="1:2" x14ac:dyDescent="0.2">
      <c r="A910" s="107"/>
      <c r="B910" s="108"/>
    </row>
  </sheetData>
  <sheetProtection algorithmName="SHA-512" hashValue="wAlRv8umUw+3BC5m3/h4QVyexKWrLSyIcWHbcHAGYfIZnt2+wIizpNUbsRmGJjzZ73R1ccNrBm+MNAtobcLd8g==" saltValue="XAFwM8o9MeQ5lM+lGz+JO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40"/>
  <sheetViews>
    <sheetView topLeftCell="A300" workbookViewId="0">
      <selection activeCell="E323" sqref="E323"/>
    </sheetView>
  </sheetViews>
  <sheetFormatPr defaultRowHeight="12.75" x14ac:dyDescent="0.2"/>
  <cols>
    <col min="1" max="1" width="6.140625" style="85" customWidth="1"/>
    <col min="2" max="2" width="31.7109375" style="87" customWidth="1"/>
    <col min="3" max="3" width="9.140625" style="87"/>
    <col min="4" max="5" width="13.28515625" style="88" customWidth="1"/>
    <col min="6" max="6" width="13.7109375" style="88" customWidth="1"/>
    <col min="7" max="16384" width="9.140625" style="56"/>
  </cols>
  <sheetData>
    <row r="1" spans="1:6" x14ac:dyDescent="0.2">
      <c r="B1" s="86" t="s">
        <v>24</v>
      </c>
    </row>
    <row r="2" spans="1:6" x14ac:dyDescent="0.2">
      <c r="B2" s="86" t="s">
        <v>25</v>
      </c>
    </row>
    <row r="3" spans="1:6" x14ac:dyDescent="0.2">
      <c r="B3" s="86"/>
    </row>
    <row r="4" spans="1:6" x14ac:dyDescent="0.2">
      <c r="B4" s="86" t="s">
        <v>379</v>
      </c>
    </row>
    <row r="5" spans="1:6" x14ac:dyDescent="0.2">
      <c r="B5" s="86" t="s">
        <v>27</v>
      </c>
    </row>
    <row r="6" spans="1:6" x14ac:dyDescent="0.2">
      <c r="B6" s="86"/>
    </row>
    <row r="7" spans="1:6" x14ac:dyDescent="0.2">
      <c r="A7" s="89" t="s">
        <v>28</v>
      </c>
      <c r="B7" s="86" t="s">
        <v>29</v>
      </c>
    </row>
    <row r="8" spans="1:6" x14ac:dyDescent="0.2">
      <c r="A8" s="89"/>
      <c r="B8" s="86"/>
    </row>
    <row r="9" spans="1:6" x14ac:dyDescent="0.2">
      <c r="A9" s="90"/>
      <c r="B9" s="91" t="s">
        <v>30</v>
      </c>
      <c r="C9" s="91"/>
      <c r="D9" s="92"/>
      <c r="E9" s="92"/>
      <c r="F9" s="92"/>
    </row>
    <row r="10" spans="1:6" x14ac:dyDescent="0.2">
      <c r="A10" s="90" t="s">
        <v>31</v>
      </c>
      <c r="B10" s="91" t="s">
        <v>32</v>
      </c>
      <c r="C10" s="91"/>
      <c r="D10" s="92"/>
      <c r="E10" s="92"/>
      <c r="F10" s="92"/>
    </row>
    <row r="11" spans="1:6" x14ac:dyDescent="0.2">
      <c r="A11" s="90"/>
      <c r="B11" s="91" t="s">
        <v>33</v>
      </c>
      <c r="C11" s="91"/>
      <c r="D11" s="92"/>
      <c r="E11" s="92"/>
      <c r="F11" s="92"/>
    </row>
    <row r="12" spans="1:6" x14ac:dyDescent="0.2">
      <c r="A12" s="90"/>
      <c r="B12" s="91" t="s">
        <v>34</v>
      </c>
      <c r="C12" s="91" t="s">
        <v>35</v>
      </c>
      <c r="D12" s="92">
        <v>570</v>
      </c>
      <c r="E12" s="201"/>
      <c r="F12" s="92">
        <f>ROUND(D12*E12,2)</f>
        <v>0</v>
      </c>
    </row>
    <row r="13" spans="1:6" x14ac:dyDescent="0.2">
      <c r="A13" s="90"/>
      <c r="B13" s="91"/>
      <c r="C13" s="91"/>
      <c r="D13" s="93"/>
      <c r="E13" s="201"/>
      <c r="F13" s="92"/>
    </row>
    <row r="14" spans="1:6" x14ac:dyDescent="0.2">
      <c r="A14" s="90"/>
      <c r="B14" s="91" t="s">
        <v>36</v>
      </c>
      <c r="C14" s="91"/>
      <c r="D14" s="93"/>
      <c r="E14" s="201"/>
      <c r="F14" s="92"/>
    </row>
    <row r="15" spans="1:6" x14ac:dyDescent="0.2">
      <c r="A15" s="90" t="s">
        <v>37</v>
      </c>
      <c r="B15" s="91" t="s">
        <v>32</v>
      </c>
      <c r="C15" s="91"/>
      <c r="D15" s="93"/>
      <c r="E15" s="201"/>
      <c r="F15" s="92"/>
    </row>
    <row r="16" spans="1:6" x14ac:dyDescent="0.2">
      <c r="A16" s="90"/>
      <c r="B16" s="91" t="s">
        <v>38</v>
      </c>
      <c r="C16" s="91"/>
      <c r="D16" s="93"/>
      <c r="E16" s="201"/>
      <c r="F16" s="92"/>
    </row>
    <row r="17" spans="1:6" x14ac:dyDescent="0.2">
      <c r="A17" s="90"/>
      <c r="B17" s="91" t="s">
        <v>39</v>
      </c>
      <c r="C17" s="91" t="s">
        <v>35</v>
      </c>
      <c r="D17" s="92">
        <v>800</v>
      </c>
      <c r="E17" s="201"/>
      <c r="F17" s="92">
        <f>ROUND(D17*E17,2)</f>
        <v>0</v>
      </c>
    </row>
    <row r="18" spans="1:6" x14ac:dyDescent="0.2">
      <c r="A18" s="90"/>
      <c r="B18" s="91"/>
      <c r="C18" s="91"/>
      <c r="D18" s="93"/>
      <c r="E18" s="201"/>
      <c r="F18" s="92"/>
    </row>
    <row r="19" spans="1:6" x14ac:dyDescent="0.2">
      <c r="A19" s="90"/>
      <c r="B19" s="91" t="s">
        <v>40</v>
      </c>
      <c r="C19" s="91"/>
      <c r="D19" s="93"/>
      <c r="E19" s="201"/>
      <c r="F19" s="92"/>
    </row>
    <row r="20" spans="1:6" x14ac:dyDescent="0.2">
      <c r="A20" s="90" t="s">
        <v>41</v>
      </c>
      <c r="B20" s="91" t="s">
        <v>42</v>
      </c>
      <c r="C20" s="91"/>
      <c r="D20" s="93"/>
      <c r="E20" s="201"/>
      <c r="F20" s="92"/>
    </row>
    <row r="21" spans="1:6" x14ac:dyDescent="0.2">
      <c r="A21" s="90"/>
      <c r="B21" s="91" t="s">
        <v>982</v>
      </c>
      <c r="C21" s="91"/>
      <c r="D21" s="93"/>
      <c r="E21" s="201"/>
      <c r="F21" s="92"/>
    </row>
    <row r="22" spans="1:6" x14ac:dyDescent="0.2">
      <c r="A22" s="90"/>
      <c r="B22" s="91" t="s">
        <v>983</v>
      </c>
      <c r="C22" s="91" t="s">
        <v>43</v>
      </c>
      <c r="D22" s="92">
        <v>28</v>
      </c>
      <c r="E22" s="201"/>
      <c r="F22" s="92">
        <f>ROUND(D22*E22,2)</f>
        <v>0</v>
      </c>
    </row>
    <row r="23" spans="1:6" x14ac:dyDescent="0.2">
      <c r="A23" s="89"/>
      <c r="B23" s="86"/>
      <c r="D23" s="93"/>
      <c r="E23" s="202"/>
    </row>
    <row r="24" spans="1:6" x14ac:dyDescent="0.2">
      <c r="A24" s="90"/>
      <c r="B24" s="91" t="s">
        <v>44</v>
      </c>
      <c r="C24" s="91"/>
      <c r="D24" s="93"/>
      <c r="E24" s="201"/>
      <c r="F24" s="92"/>
    </row>
    <row r="25" spans="1:6" x14ac:dyDescent="0.2">
      <c r="A25" s="90" t="s">
        <v>45</v>
      </c>
      <c r="B25" s="91" t="s">
        <v>46</v>
      </c>
      <c r="C25" s="91"/>
      <c r="D25" s="93"/>
      <c r="E25" s="201"/>
      <c r="F25" s="92"/>
    </row>
    <row r="26" spans="1:6" x14ac:dyDescent="0.2">
      <c r="A26" s="90"/>
      <c r="B26" s="91" t="s">
        <v>47</v>
      </c>
      <c r="C26" s="91"/>
      <c r="D26" s="93"/>
      <c r="E26" s="201"/>
      <c r="F26" s="92"/>
    </row>
    <row r="27" spans="1:6" x14ac:dyDescent="0.2">
      <c r="A27" s="90"/>
      <c r="B27" s="94" t="s">
        <v>48</v>
      </c>
      <c r="C27" s="91" t="s">
        <v>43</v>
      </c>
      <c r="D27" s="92">
        <v>4</v>
      </c>
      <c r="E27" s="201"/>
      <c r="F27" s="92">
        <f>ROUND(D27*E27,2)</f>
        <v>0</v>
      </c>
    </row>
    <row r="28" spans="1:6" x14ac:dyDescent="0.2">
      <c r="A28" s="90"/>
      <c r="B28" s="91"/>
      <c r="C28" s="91"/>
      <c r="D28" s="93"/>
      <c r="E28" s="201"/>
      <c r="F28" s="92"/>
    </row>
    <row r="29" spans="1:6" x14ac:dyDescent="0.2">
      <c r="A29" s="90"/>
      <c r="B29" s="91" t="s">
        <v>62</v>
      </c>
      <c r="C29" s="91"/>
      <c r="D29" s="93"/>
      <c r="E29" s="201"/>
      <c r="F29" s="92"/>
    </row>
    <row r="30" spans="1:6" x14ac:dyDescent="0.2">
      <c r="A30" s="90" t="s">
        <v>50</v>
      </c>
      <c r="B30" s="91" t="s">
        <v>64</v>
      </c>
      <c r="C30" s="91"/>
      <c r="D30" s="93"/>
      <c r="E30" s="201"/>
      <c r="F30" s="92"/>
    </row>
    <row r="31" spans="1:6" x14ac:dyDescent="0.2">
      <c r="A31" s="90"/>
      <c r="B31" s="91" t="s">
        <v>65</v>
      </c>
      <c r="C31" s="91"/>
      <c r="D31" s="93"/>
      <c r="E31" s="201"/>
      <c r="F31" s="92"/>
    </row>
    <row r="32" spans="1:6" x14ac:dyDescent="0.2">
      <c r="A32" s="90"/>
      <c r="B32" s="94" t="s">
        <v>66</v>
      </c>
      <c r="C32" s="91" t="s">
        <v>67</v>
      </c>
      <c r="D32" s="92">
        <v>3200</v>
      </c>
      <c r="E32" s="201"/>
      <c r="F32" s="92">
        <f>ROUND(D32*E32,2)</f>
        <v>0</v>
      </c>
    </row>
    <row r="33" spans="1:6" x14ac:dyDescent="0.2">
      <c r="A33" s="90"/>
      <c r="B33" s="94"/>
      <c r="C33" s="91"/>
      <c r="D33" s="93"/>
      <c r="E33" s="201"/>
      <c r="F33" s="92"/>
    </row>
    <row r="34" spans="1:6" x14ac:dyDescent="0.2">
      <c r="A34" s="90"/>
      <c r="B34" s="91" t="s">
        <v>68</v>
      </c>
      <c r="C34" s="91"/>
      <c r="D34" s="93"/>
      <c r="E34" s="201"/>
      <c r="F34" s="92"/>
    </row>
    <row r="35" spans="1:6" x14ac:dyDescent="0.2">
      <c r="A35" s="90" t="s">
        <v>55</v>
      </c>
      <c r="B35" s="91" t="s">
        <v>70</v>
      </c>
      <c r="C35" s="91"/>
      <c r="D35" s="93"/>
      <c r="E35" s="201"/>
      <c r="F35" s="92"/>
    </row>
    <row r="36" spans="1:6" x14ac:dyDescent="0.2">
      <c r="A36" s="90"/>
      <c r="B36" s="91" t="s">
        <v>71</v>
      </c>
      <c r="C36" s="91"/>
      <c r="D36" s="93"/>
      <c r="E36" s="201"/>
      <c r="F36" s="92"/>
    </row>
    <row r="37" spans="1:6" x14ac:dyDescent="0.2">
      <c r="A37" s="90"/>
      <c r="B37" s="94" t="s">
        <v>72</v>
      </c>
      <c r="C37" s="91"/>
      <c r="D37" s="93"/>
      <c r="E37" s="201"/>
      <c r="F37" s="92"/>
    </row>
    <row r="38" spans="1:6" x14ac:dyDescent="0.2">
      <c r="A38" s="90"/>
      <c r="B38" s="94" t="s">
        <v>66</v>
      </c>
      <c r="C38" s="91" t="s">
        <v>67</v>
      </c>
      <c r="D38" s="92">
        <v>40</v>
      </c>
      <c r="E38" s="201"/>
      <c r="F38" s="92">
        <f>ROUND(D38*E38,2)</f>
        <v>0</v>
      </c>
    </row>
    <row r="39" spans="1:6" x14ac:dyDescent="0.2">
      <c r="A39" s="90"/>
      <c r="B39" s="91"/>
      <c r="C39" s="91"/>
      <c r="D39" s="93"/>
      <c r="E39" s="201"/>
      <c r="F39" s="92"/>
    </row>
    <row r="40" spans="1:6" x14ac:dyDescent="0.2">
      <c r="A40" s="90"/>
      <c r="B40" s="91" t="s">
        <v>73</v>
      </c>
      <c r="C40" s="91"/>
      <c r="D40" s="93"/>
      <c r="E40" s="201"/>
      <c r="F40" s="92"/>
    </row>
    <row r="41" spans="1:6" x14ac:dyDescent="0.2">
      <c r="A41" s="90" t="s">
        <v>59</v>
      </c>
      <c r="B41" s="91" t="s">
        <v>75</v>
      </c>
      <c r="C41" s="91"/>
      <c r="D41" s="93"/>
      <c r="E41" s="201"/>
      <c r="F41" s="92"/>
    </row>
    <row r="42" spans="1:6" x14ac:dyDescent="0.2">
      <c r="A42" s="90"/>
      <c r="B42" s="91" t="s">
        <v>76</v>
      </c>
      <c r="C42" s="91"/>
      <c r="D42" s="93"/>
      <c r="E42" s="201"/>
      <c r="F42" s="92"/>
    </row>
    <row r="43" spans="1:6" x14ac:dyDescent="0.2">
      <c r="A43" s="90"/>
      <c r="B43" s="94" t="s">
        <v>77</v>
      </c>
      <c r="C43" s="91" t="s">
        <v>61</v>
      </c>
      <c r="D43" s="92">
        <v>30</v>
      </c>
      <c r="E43" s="201"/>
      <c r="F43" s="92">
        <f>ROUND(D43*E43,2)</f>
        <v>0</v>
      </c>
    </row>
    <row r="44" spans="1:6" x14ac:dyDescent="0.2">
      <c r="A44" s="90"/>
      <c r="B44" s="94"/>
      <c r="C44" s="91"/>
      <c r="D44" s="93"/>
      <c r="E44" s="201"/>
      <c r="F44" s="92"/>
    </row>
    <row r="45" spans="1:6" x14ac:dyDescent="0.2">
      <c r="A45" s="90"/>
      <c r="B45" s="95" t="s">
        <v>82</v>
      </c>
      <c r="C45" s="91"/>
      <c r="D45" s="93"/>
      <c r="E45" s="201"/>
      <c r="F45" s="92"/>
    </row>
    <row r="46" spans="1:6" x14ac:dyDescent="0.2">
      <c r="A46" s="90" t="s">
        <v>63</v>
      </c>
      <c r="B46" s="95" t="s">
        <v>84</v>
      </c>
      <c r="C46" s="91"/>
      <c r="D46" s="93"/>
      <c r="E46" s="201"/>
      <c r="F46" s="92"/>
    </row>
    <row r="47" spans="1:6" x14ac:dyDescent="0.2">
      <c r="A47" s="90"/>
      <c r="B47" s="95" t="s">
        <v>85</v>
      </c>
      <c r="C47" s="91" t="s">
        <v>61</v>
      </c>
      <c r="D47" s="92">
        <v>27</v>
      </c>
      <c r="E47" s="201"/>
      <c r="F47" s="92">
        <f>ROUND(D47*E47,2)</f>
        <v>0</v>
      </c>
    </row>
    <row r="48" spans="1:6" x14ac:dyDescent="0.2">
      <c r="A48" s="90"/>
      <c r="B48" s="94" t="s">
        <v>66</v>
      </c>
      <c r="C48" s="91"/>
      <c r="D48" s="93"/>
      <c r="E48" s="201"/>
      <c r="F48" s="92"/>
    </row>
    <row r="49" spans="1:6" x14ac:dyDescent="0.2">
      <c r="A49" s="90"/>
      <c r="B49" s="94"/>
      <c r="C49" s="91"/>
      <c r="D49" s="93"/>
      <c r="E49" s="201"/>
      <c r="F49" s="92"/>
    </row>
    <row r="50" spans="1:6" x14ac:dyDescent="0.2">
      <c r="A50" s="90"/>
      <c r="B50" s="95" t="s">
        <v>93</v>
      </c>
      <c r="C50" s="91"/>
      <c r="D50" s="93"/>
      <c r="E50" s="201"/>
      <c r="F50" s="92"/>
    </row>
    <row r="51" spans="1:6" x14ac:dyDescent="0.2">
      <c r="A51" s="90" t="s">
        <v>69</v>
      </c>
      <c r="B51" s="95" t="s">
        <v>95</v>
      </c>
      <c r="C51" s="91"/>
      <c r="D51" s="93"/>
      <c r="E51" s="201"/>
      <c r="F51" s="92"/>
    </row>
    <row r="52" spans="1:6" x14ac:dyDescent="0.2">
      <c r="A52" s="90"/>
      <c r="B52" s="95" t="s">
        <v>96</v>
      </c>
      <c r="C52" s="91" t="s">
        <v>43</v>
      </c>
      <c r="D52" s="92">
        <v>5</v>
      </c>
      <c r="E52" s="201"/>
      <c r="F52" s="92">
        <f>ROUND(D52*E52,2)</f>
        <v>0</v>
      </c>
    </row>
    <row r="53" spans="1:6" x14ac:dyDescent="0.2">
      <c r="A53" s="90"/>
      <c r="B53" s="94" t="s">
        <v>66</v>
      </c>
      <c r="C53" s="91"/>
      <c r="D53" s="93"/>
      <c r="E53" s="201"/>
      <c r="F53" s="92"/>
    </row>
    <row r="54" spans="1:6" x14ac:dyDescent="0.2">
      <c r="A54" s="90"/>
      <c r="B54" s="94"/>
      <c r="C54" s="91"/>
      <c r="D54" s="93"/>
      <c r="E54" s="201"/>
      <c r="F54" s="92"/>
    </row>
    <row r="55" spans="1:6" x14ac:dyDescent="0.2">
      <c r="A55" s="90"/>
      <c r="B55" s="94"/>
      <c r="C55" s="91"/>
      <c r="D55" s="93"/>
      <c r="E55" s="201"/>
      <c r="F55" s="92"/>
    </row>
    <row r="56" spans="1:6" x14ac:dyDescent="0.2">
      <c r="A56" s="90"/>
      <c r="B56" s="94"/>
      <c r="C56" s="91"/>
      <c r="D56" s="93"/>
      <c r="E56" s="201"/>
      <c r="F56" s="92"/>
    </row>
    <row r="57" spans="1:6" x14ac:dyDescent="0.2">
      <c r="A57" s="90"/>
      <c r="B57" s="94"/>
      <c r="C57" s="91"/>
      <c r="D57" s="93"/>
      <c r="E57" s="201"/>
      <c r="F57" s="92"/>
    </row>
    <row r="58" spans="1:6" x14ac:dyDescent="0.2">
      <c r="A58" s="90"/>
      <c r="B58" s="91" t="s">
        <v>107</v>
      </c>
      <c r="C58" s="91"/>
      <c r="D58" s="93"/>
      <c r="E58" s="201"/>
      <c r="F58" s="92"/>
    </row>
    <row r="59" spans="1:6" x14ac:dyDescent="0.2">
      <c r="A59" s="90" t="s">
        <v>74</v>
      </c>
      <c r="B59" s="91" t="s">
        <v>109</v>
      </c>
      <c r="C59" s="91"/>
      <c r="D59" s="93"/>
      <c r="E59" s="201"/>
      <c r="F59" s="92"/>
    </row>
    <row r="60" spans="1:6" x14ac:dyDescent="0.2">
      <c r="A60" s="94"/>
      <c r="B60" s="94" t="s">
        <v>66</v>
      </c>
      <c r="C60" s="91" t="s">
        <v>43</v>
      </c>
      <c r="D60" s="92">
        <v>42</v>
      </c>
      <c r="E60" s="201"/>
      <c r="F60" s="92">
        <f>ROUND(D60*E60,2)</f>
        <v>0</v>
      </c>
    </row>
    <row r="61" spans="1:6" x14ac:dyDescent="0.2">
      <c r="A61" s="90"/>
      <c r="B61" s="91"/>
      <c r="C61" s="91"/>
      <c r="D61" s="93"/>
      <c r="E61" s="201"/>
      <c r="F61" s="92"/>
    </row>
    <row r="62" spans="1:6" x14ac:dyDescent="0.2">
      <c r="A62" s="90"/>
      <c r="B62" s="91" t="s">
        <v>114</v>
      </c>
      <c r="C62" s="91"/>
      <c r="D62" s="93"/>
      <c r="E62" s="201"/>
      <c r="F62" s="92"/>
    </row>
    <row r="63" spans="1:6" x14ac:dyDescent="0.2">
      <c r="A63" s="90" t="s">
        <v>79</v>
      </c>
      <c r="B63" s="91" t="s">
        <v>116</v>
      </c>
      <c r="C63" s="91"/>
      <c r="D63" s="93"/>
      <c r="E63" s="201"/>
      <c r="F63" s="92"/>
    </row>
    <row r="64" spans="1:6" x14ac:dyDescent="0.2">
      <c r="A64" s="90"/>
      <c r="B64" s="91" t="s">
        <v>117</v>
      </c>
      <c r="C64" s="91" t="s">
        <v>43</v>
      </c>
      <c r="D64" s="92">
        <v>2</v>
      </c>
      <c r="E64" s="201"/>
      <c r="F64" s="92">
        <f>ROUND(D64*E64,2)</f>
        <v>0</v>
      </c>
    </row>
    <row r="65" spans="1:6" x14ac:dyDescent="0.2">
      <c r="A65" s="90"/>
      <c r="B65" s="91"/>
      <c r="C65" s="91"/>
      <c r="D65" s="93"/>
      <c r="E65" s="201"/>
      <c r="F65" s="92"/>
    </row>
    <row r="66" spans="1:6" x14ac:dyDescent="0.2">
      <c r="A66" s="90"/>
      <c r="B66" s="91" t="s">
        <v>114</v>
      </c>
      <c r="C66" s="91"/>
      <c r="D66" s="93"/>
      <c r="E66" s="201"/>
      <c r="F66" s="92"/>
    </row>
    <row r="67" spans="1:6" x14ac:dyDescent="0.2">
      <c r="A67" s="90" t="s">
        <v>83</v>
      </c>
      <c r="B67" s="91" t="s">
        <v>119</v>
      </c>
      <c r="C67" s="91"/>
      <c r="D67" s="93"/>
      <c r="E67" s="201"/>
      <c r="F67" s="92"/>
    </row>
    <row r="68" spans="1:6" ht="13.5" thickBot="1" x14ac:dyDescent="0.25">
      <c r="A68" s="90"/>
      <c r="B68" s="94" t="s">
        <v>66</v>
      </c>
      <c r="C68" s="91" t="s">
        <v>43</v>
      </c>
      <c r="D68" s="92">
        <v>1</v>
      </c>
      <c r="E68" s="201"/>
      <c r="F68" s="92">
        <f>ROUND(D68*E68,2)</f>
        <v>0</v>
      </c>
    </row>
    <row r="69" spans="1:6" ht="13.5" thickBot="1" x14ac:dyDescent="0.25">
      <c r="A69" s="89"/>
      <c r="B69" s="28" t="s">
        <v>120</v>
      </c>
      <c r="C69" s="29"/>
      <c r="D69" s="30"/>
      <c r="E69" s="203"/>
      <c r="F69" s="31">
        <f>SUM(F7:F68)</f>
        <v>0</v>
      </c>
    </row>
    <row r="70" spans="1:6" x14ac:dyDescent="0.2">
      <c r="A70" s="89"/>
      <c r="B70" s="91"/>
      <c r="E70" s="202"/>
      <c r="F70" s="92"/>
    </row>
    <row r="71" spans="1:6" x14ac:dyDescent="0.2">
      <c r="A71" s="89" t="s">
        <v>121</v>
      </c>
      <c r="B71" s="86" t="s">
        <v>122</v>
      </c>
      <c r="E71" s="202"/>
      <c r="F71" s="92"/>
    </row>
    <row r="72" spans="1:6" x14ac:dyDescent="0.2">
      <c r="A72" s="89"/>
      <c r="B72" s="86"/>
      <c r="E72" s="202"/>
      <c r="F72" s="92"/>
    </row>
    <row r="73" spans="1:6" x14ac:dyDescent="0.2">
      <c r="A73" s="90"/>
      <c r="B73" s="91" t="s">
        <v>123</v>
      </c>
      <c r="C73" s="91"/>
      <c r="D73" s="92"/>
      <c r="E73" s="201"/>
      <c r="F73" s="92"/>
    </row>
    <row r="74" spans="1:6" x14ac:dyDescent="0.2">
      <c r="A74" s="90" t="s">
        <v>124</v>
      </c>
      <c r="B74" s="91" t="s">
        <v>125</v>
      </c>
      <c r="C74" s="91"/>
      <c r="D74" s="92"/>
      <c r="E74" s="201"/>
      <c r="F74" s="92"/>
    </row>
    <row r="75" spans="1:6" x14ac:dyDescent="0.2">
      <c r="A75" s="90"/>
      <c r="B75" s="91" t="s">
        <v>126</v>
      </c>
      <c r="C75" s="91"/>
      <c r="D75" s="92"/>
      <c r="E75" s="201"/>
      <c r="F75" s="92"/>
    </row>
    <row r="76" spans="1:6" x14ac:dyDescent="0.2">
      <c r="A76" s="90"/>
      <c r="B76" s="91" t="s">
        <v>127</v>
      </c>
      <c r="C76" s="91" t="s">
        <v>128</v>
      </c>
      <c r="D76" s="92">
        <v>320</v>
      </c>
      <c r="E76" s="201"/>
      <c r="F76" s="92">
        <f>ROUND(D76*E76,2)</f>
        <v>0</v>
      </c>
    </row>
    <row r="77" spans="1:6" x14ac:dyDescent="0.2">
      <c r="A77" s="89"/>
      <c r="B77" s="86"/>
      <c r="D77" s="93"/>
      <c r="E77" s="202"/>
      <c r="F77" s="92"/>
    </row>
    <row r="78" spans="1:6" x14ac:dyDescent="0.2">
      <c r="A78" s="90"/>
      <c r="B78" s="91" t="s">
        <v>129</v>
      </c>
      <c r="C78" s="91"/>
      <c r="D78" s="93"/>
      <c r="E78" s="201"/>
      <c r="F78" s="92"/>
    </row>
    <row r="79" spans="1:6" x14ac:dyDescent="0.2">
      <c r="A79" s="90" t="s">
        <v>130</v>
      </c>
      <c r="B79" s="91" t="s">
        <v>125</v>
      </c>
      <c r="C79" s="91"/>
      <c r="D79" s="93"/>
      <c r="E79" s="201"/>
      <c r="F79" s="92"/>
    </row>
    <row r="80" spans="1:6" x14ac:dyDescent="0.2">
      <c r="A80" s="90"/>
      <c r="B80" s="91" t="s">
        <v>131</v>
      </c>
      <c r="C80" s="91"/>
      <c r="D80" s="93"/>
      <c r="E80" s="201"/>
      <c r="F80" s="92"/>
    </row>
    <row r="81" spans="1:6" x14ac:dyDescent="0.2">
      <c r="A81" s="90"/>
      <c r="B81" s="94" t="s">
        <v>66</v>
      </c>
      <c r="C81" s="91" t="s">
        <v>128</v>
      </c>
      <c r="D81" s="92">
        <v>418</v>
      </c>
      <c r="E81" s="201"/>
      <c r="F81" s="92">
        <f>ROUND(D81*E81,2)</f>
        <v>0</v>
      </c>
    </row>
    <row r="82" spans="1:6" x14ac:dyDescent="0.2">
      <c r="A82" s="90"/>
      <c r="B82" s="94"/>
      <c r="C82" s="91"/>
      <c r="D82" s="93"/>
      <c r="E82" s="201"/>
      <c r="F82" s="92"/>
    </row>
    <row r="83" spans="1:6" x14ac:dyDescent="0.2">
      <c r="A83" s="90"/>
      <c r="B83" s="91" t="s">
        <v>132</v>
      </c>
      <c r="C83" s="91"/>
      <c r="D83" s="93"/>
      <c r="E83" s="201"/>
      <c r="F83" s="92"/>
    </row>
    <row r="84" spans="1:6" x14ac:dyDescent="0.2">
      <c r="A84" s="90" t="s">
        <v>133</v>
      </c>
      <c r="B84" s="91" t="s">
        <v>134</v>
      </c>
      <c r="C84" s="91"/>
      <c r="D84" s="93"/>
      <c r="E84" s="201"/>
      <c r="F84" s="92"/>
    </row>
    <row r="85" spans="1:6" x14ac:dyDescent="0.2">
      <c r="A85" s="90"/>
      <c r="B85" s="91" t="s">
        <v>135</v>
      </c>
      <c r="C85" s="94"/>
      <c r="D85" s="97"/>
      <c r="E85" s="204"/>
      <c r="F85" s="94"/>
    </row>
    <row r="86" spans="1:6" x14ac:dyDescent="0.2">
      <c r="A86" s="90"/>
      <c r="B86" s="94" t="s">
        <v>66</v>
      </c>
      <c r="C86" s="91" t="s">
        <v>128</v>
      </c>
      <c r="D86" s="92">
        <v>3750</v>
      </c>
      <c r="E86" s="201"/>
      <c r="F86" s="92">
        <f>ROUND(D86*E86,2)</f>
        <v>0</v>
      </c>
    </row>
    <row r="87" spans="1:6" x14ac:dyDescent="0.2">
      <c r="A87" s="90"/>
      <c r="B87" s="94"/>
      <c r="C87" s="91"/>
      <c r="D87" s="93"/>
      <c r="E87" s="201"/>
      <c r="F87" s="92"/>
    </row>
    <row r="88" spans="1:6" x14ac:dyDescent="0.2">
      <c r="A88" s="90"/>
      <c r="B88" s="95" t="s">
        <v>136</v>
      </c>
      <c r="C88" s="91"/>
      <c r="D88" s="93"/>
      <c r="E88" s="201"/>
      <c r="F88" s="92"/>
    </row>
    <row r="89" spans="1:6" x14ac:dyDescent="0.2">
      <c r="A89" s="90" t="s">
        <v>137</v>
      </c>
      <c r="B89" s="95" t="s">
        <v>138</v>
      </c>
      <c r="C89" s="91"/>
      <c r="D89" s="93"/>
      <c r="E89" s="201"/>
      <c r="F89" s="92"/>
    </row>
    <row r="90" spans="1:6" x14ac:dyDescent="0.2">
      <c r="A90" s="90"/>
      <c r="B90" s="95" t="s">
        <v>139</v>
      </c>
      <c r="C90" s="91"/>
      <c r="D90" s="93"/>
      <c r="E90" s="201"/>
      <c r="F90" s="92"/>
    </row>
    <row r="91" spans="1:6" x14ac:dyDescent="0.2">
      <c r="A91" s="90"/>
      <c r="B91" s="95" t="s">
        <v>140</v>
      </c>
      <c r="C91" s="91"/>
      <c r="D91" s="93"/>
      <c r="E91" s="201"/>
      <c r="F91" s="92"/>
    </row>
    <row r="92" spans="1:6" x14ac:dyDescent="0.2">
      <c r="A92" s="90"/>
      <c r="B92" s="95" t="s">
        <v>141</v>
      </c>
      <c r="C92" s="91"/>
      <c r="D92" s="93"/>
      <c r="E92" s="201"/>
      <c r="F92" s="92"/>
    </row>
    <row r="93" spans="1:6" x14ac:dyDescent="0.2">
      <c r="A93" s="90"/>
      <c r="B93" s="95" t="s">
        <v>142</v>
      </c>
      <c r="C93" s="91"/>
      <c r="D93" s="93"/>
      <c r="E93" s="201"/>
      <c r="F93" s="92"/>
    </row>
    <row r="94" spans="1:6" x14ac:dyDescent="0.2">
      <c r="A94" s="90"/>
      <c r="B94" s="95" t="s">
        <v>143</v>
      </c>
      <c r="C94" s="91"/>
      <c r="D94" s="93"/>
      <c r="E94" s="201"/>
      <c r="F94" s="92"/>
    </row>
    <row r="95" spans="1:6" x14ac:dyDescent="0.2">
      <c r="A95" s="90"/>
      <c r="B95" s="94" t="s">
        <v>66</v>
      </c>
      <c r="C95" s="91" t="s">
        <v>128</v>
      </c>
      <c r="D95" s="92">
        <v>180</v>
      </c>
      <c r="E95" s="201"/>
      <c r="F95" s="92">
        <f>ROUND(D95*E95,2)</f>
        <v>0</v>
      </c>
    </row>
    <row r="96" spans="1:6" x14ac:dyDescent="0.2">
      <c r="A96" s="90"/>
      <c r="B96" s="95"/>
      <c r="C96" s="91"/>
      <c r="D96" s="93"/>
      <c r="E96" s="201"/>
      <c r="F96" s="92"/>
    </row>
    <row r="97" spans="1:6" x14ac:dyDescent="0.2">
      <c r="A97" s="90"/>
      <c r="B97" s="91" t="s">
        <v>144</v>
      </c>
      <c r="C97" s="91"/>
      <c r="D97" s="93"/>
      <c r="E97" s="201"/>
      <c r="F97" s="92"/>
    </row>
    <row r="98" spans="1:6" x14ac:dyDescent="0.2">
      <c r="A98" s="90" t="s">
        <v>145</v>
      </c>
      <c r="B98" s="91" t="s">
        <v>146</v>
      </c>
      <c r="C98" s="91"/>
      <c r="D98" s="93"/>
      <c r="E98" s="201"/>
      <c r="F98" s="92"/>
    </row>
    <row r="99" spans="1:6" x14ac:dyDescent="0.2">
      <c r="A99" s="90"/>
      <c r="B99" s="91" t="s">
        <v>147</v>
      </c>
      <c r="C99" s="91" t="s">
        <v>67</v>
      </c>
      <c r="D99" s="92">
        <v>4200</v>
      </c>
      <c r="E99" s="201"/>
      <c r="F99" s="92">
        <f>ROUND(D99*E99,2)</f>
        <v>0</v>
      </c>
    </row>
    <row r="100" spans="1:6" x14ac:dyDescent="0.2">
      <c r="A100" s="90"/>
      <c r="B100" s="91"/>
      <c r="C100" s="91"/>
      <c r="D100" s="93"/>
      <c r="E100" s="201"/>
      <c r="F100" s="92"/>
    </row>
    <row r="101" spans="1:6" x14ac:dyDescent="0.2">
      <c r="A101" s="90"/>
      <c r="B101" s="91" t="s">
        <v>148</v>
      </c>
      <c r="C101" s="91"/>
      <c r="D101" s="93"/>
      <c r="E101" s="201"/>
      <c r="F101" s="92"/>
    </row>
    <row r="102" spans="1:6" x14ac:dyDescent="0.2">
      <c r="A102" s="90" t="s">
        <v>149</v>
      </c>
      <c r="B102" s="91" t="s">
        <v>150</v>
      </c>
      <c r="C102" s="91"/>
      <c r="D102" s="93"/>
      <c r="E102" s="201"/>
      <c r="F102" s="92"/>
    </row>
    <row r="103" spans="1:6" x14ac:dyDescent="0.2">
      <c r="A103" s="90"/>
      <c r="B103" s="91" t="s">
        <v>151</v>
      </c>
      <c r="C103" s="91" t="s">
        <v>128</v>
      </c>
      <c r="D103" s="92">
        <v>510</v>
      </c>
      <c r="E103" s="201"/>
      <c r="F103" s="92">
        <f>ROUND(D103*E103,2)</f>
        <v>0</v>
      </c>
    </row>
    <row r="104" spans="1:6" x14ac:dyDescent="0.2">
      <c r="A104" s="90"/>
      <c r="B104" s="91"/>
      <c r="C104" s="91"/>
      <c r="D104" s="93"/>
      <c r="E104" s="201"/>
      <c r="F104" s="92"/>
    </row>
    <row r="105" spans="1:6" x14ac:dyDescent="0.2">
      <c r="A105" s="90"/>
      <c r="B105" s="91" t="s">
        <v>152</v>
      </c>
      <c r="C105" s="91"/>
      <c r="D105" s="93"/>
      <c r="E105" s="201"/>
      <c r="F105" s="92"/>
    </row>
    <row r="106" spans="1:6" x14ac:dyDescent="0.2">
      <c r="A106" s="90" t="s">
        <v>153</v>
      </c>
      <c r="B106" s="91" t="s">
        <v>154</v>
      </c>
      <c r="C106" s="91"/>
      <c r="D106" s="93"/>
      <c r="E106" s="201"/>
      <c r="F106" s="92"/>
    </row>
    <row r="107" spans="1:6" x14ac:dyDescent="0.2">
      <c r="A107" s="90"/>
      <c r="B107" s="91" t="s">
        <v>155</v>
      </c>
      <c r="C107" s="91" t="s">
        <v>128</v>
      </c>
      <c r="D107" s="92">
        <v>240</v>
      </c>
      <c r="E107" s="201"/>
      <c r="F107" s="92">
        <f>ROUND(D107*E107,2)</f>
        <v>0</v>
      </c>
    </row>
    <row r="108" spans="1:6" x14ac:dyDescent="0.2">
      <c r="A108" s="90"/>
      <c r="B108" s="91"/>
      <c r="C108" s="91"/>
      <c r="D108" s="93"/>
      <c r="E108" s="201"/>
      <c r="F108" s="92"/>
    </row>
    <row r="109" spans="1:6" x14ac:dyDescent="0.2">
      <c r="A109" s="90"/>
      <c r="B109" s="91" t="s">
        <v>156</v>
      </c>
      <c r="C109" s="91"/>
      <c r="D109" s="93"/>
      <c r="E109" s="201"/>
      <c r="F109" s="92"/>
    </row>
    <row r="110" spans="1:6" x14ac:dyDescent="0.2">
      <c r="A110" s="90" t="s">
        <v>157</v>
      </c>
      <c r="B110" s="91" t="s">
        <v>158</v>
      </c>
      <c r="C110" s="91"/>
      <c r="D110" s="93"/>
      <c r="E110" s="201"/>
      <c r="F110" s="92"/>
    </row>
    <row r="111" spans="1:6" x14ac:dyDescent="0.2">
      <c r="A111" s="90"/>
      <c r="B111" s="91" t="s">
        <v>159</v>
      </c>
      <c r="C111" s="91" t="s">
        <v>128</v>
      </c>
      <c r="D111" s="92">
        <v>2320</v>
      </c>
      <c r="E111" s="201"/>
      <c r="F111" s="92">
        <f>ROUND(D111*E111,2)</f>
        <v>0</v>
      </c>
    </row>
    <row r="112" spans="1:6" x14ac:dyDescent="0.2">
      <c r="A112" s="90"/>
      <c r="B112" s="91"/>
      <c r="C112" s="91"/>
      <c r="D112" s="93"/>
      <c r="E112" s="201"/>
      <c r="F112" s="92"/>
    </row>
    <row r="113" spans="1:6" x14ac:dyDescent="0.2">
      <c r="A113" s="90"/>
      <c r="B113" s="91" t="s">
        <v>160</v>
      </c>
      <c r="C113" s="91"/>
      <c r="D113" s="93"/>
      <c r="E113" s="201"/>
      <c r="F113" s="92"/>
    </row>
    <row r="114" spans="1:6" x14ac:dyDescent="0.2">
      <c r="A114" s="90" t="s">
        <v>161</v>
      </c>
      <c r="B114" s="91" t="s">
        <v>162</v>
      </c>
      <c r="C114" s="91"/>
      <c r="D114" s="93"/>
      <c r="E114" s="201"/>
      <c r="F114" s="92"/>
    </row>
    <row r="115" spans="1:6" x14ac:dyDescent="0.2">
      <c r="A115" s="90"/>
      <c r="B115" s="91" t="s">
        <v>163</v>
      </c>
      <c r="C115" s="91" t="s">
        <v>67</v>
      </c>
      <c r="D115" s="92">
        <v>2133</v>
      </c>
      <c r="E115" s="201"/>
      <c r="F115" s="92">
        <f>ROUND(D115*E115,2)</f>
        <v>0</v>
      </c>
    </row>
    <row r="116" spans="1:6" x14ac:dyDescent="0.2">
      <c r="A116" s="90"/>
      <c r="B116" s="91"/>
      <c r="C116" s="91"/>
      <c r="D116" s="93"/>
      <c r="E116" s="201"/>
      <c r="F116" s="92"/>
    </row>
    <row r="117" spans="1:6" x14ac:dyDescent="0.2">
      <c r="A117" s="90"/>
      <c r="B117" s="91" t="s">
        <v>164</v>
      </c>
      <c r="C117" s="91"/>
      <c r="D117" s="93"/>
      <c r="E117" s="201"/>
      <c r="F117" s="92"/>
    </row>
    <row r="118" spans="1:6" x14ac:dyDescent="0.2">
      <c r="A118" s="90" t="s">
        <v>165</v>
      </c>
      <c r="B118" s="91" t="s">
        <v>166</v>
      </c>
      <c r="C118" s="91" t="s">
        <v>67</v>
      </c>
      <c r="D118" s="92">
        <v>2133</v>
      </c>
      <c r="E118" s="201"/>
      <c r="F118" s="92">
        <f>ROUND(D118*E118,2)</f>
        <v>0</v>
      </c>
    </row>
    <row r="119" spans="1:6" ht="13.5" thickBot="1" x14ac:dyDescent="0.25">
      <c r="A119" s="90"/>
      <c r="B119" s="91"/>
      <c r="C119" s="91"/>
      <c r="E119" s="201"/>
      <c r="F119" s="92"/>
    </row>
    <row r="120" spans="1:6" ht="13.5" thickBot="1" x14ac:dyDescent="0.25">
      <c r="A120" s="89"/>
      <c r="B120" s="28" t="s">
        <v>167</v>
      </c>
      <c r="C120" s="29"/>
      <c r="D120" s="30"/>
      <c r="E120" s="203"/>
      <c r="F120" s="31">
        <f>SUM(F71:F119)</f>
        <v>0</v>
      </c>
    </row>
    <row r="121" spans="1:6" x14ac:dyDescent="0.2">
      <c r="A121" s="89"/>
      <c r="B121" s="91"/>
      <c r="E121" s="202"/>
      <c r="F121" s="92"/>
    </row>
    <row r="122" spans="1:6" x14ac:dyDescent="0.2">
      <c r="A122" s="89" t="s">
        <v>168</v>
      </c>
      <c r="B122" s="86" t="s">
        <v>169</v>
      </c>
      <c r="E122" s="202"/>
      <c r="F122" s="92"/>
    </row>
    <row r="123" spans="1:6" x14ac:dyDescent="0.2">
      <c r="A123" s="89"/>
      <c r="B123" s="86"/>
      <c r="E123" s="202"/>
      <c r="F123" s="92"/>
    </row>
    <row r="124" spans="1:6" x14ac:dyDescent="0.2">
      <c r="A124" s="90"/>
      <c r="B124" s="91" t="s">
        <v>170</v>
      </c>
      <c r="C124" s="91"/>
      <c r="E124" s="201"/>
      <c r="F124" s="92"/>
    </row>
    <row r="125" spans="1:6" x14ac:dyDescent="0.2">
      <c r="A125" s="90" t="s">
        <v>171</v>
      </c>
      <c r="B125" s="91" t="s">
        <v>172</v>
      </c>
      <c r="C125" s="91"/>
      <c r="E125" s="201"/>
      <c r="F125" s="92"/>
    </row>
    <row r="126" spans="1:6" x14ac:dyDescent="0.2">
      <c r="A126" s="90"/>
      <c r="B126" s="91" t="s">
        <v>173</v>
      </c>
      <c r="C126" s="91"/>
      <c r="E126" s="201"/>
      <c r="F126" s="92"/>
    </row>
    <row r="127" spans="1:6" x14ac:dyDescent="0.2">
      <c r="A127" s="90"/>
      <c r="B127" s="91" t="s">
        <v>174</v>
      </c>
      <c r="C127" s="91" t="s">
        <v>128</v>
      </c>
      <c r="D127" s="88">
        <v>1175</v>
      </c>
      <c r="E127" s="201"/>
      <c r="F127" s="92">
        <f>ROUND(D127*E127,2)</f>
        <v>0</v>
      </c>
    </row>
    <row r="128" spans="1:6" x14ac:dyDescent="0.2">
      <c r="A128" s="90"/>
      <c r="B128" s="91"/>
      <c r="C128" s="91"/>
      <c r="D128" s="96"/>
      <c r="E128" s="201"/>
      <c r="F128" s="92"/>
    </row>
    <row r="129" spans="1:6" x14ac:dyDescent="0.2">
      <c r="A129" s="90"/>
      <c r="B129" s="91" t="s">
        <v>175</v>
      </c>
      <c r="C129" s="91"/>
      <c r="D129" s="96"/>
      <c r="E129" s="201"/>
      <c r="F129" s="92"/>
    </row>
    <row r="130" spans="1:6" x14ac:dyDescent="0.2">
      <c r="A130" s="90" t="s">
        <v>176</v>
      </c>
      <c r="B130" s="91" t="s">
        <v>177</v>
      </c>
      <c r="C130" s="91"/>
      <c r="D130" s="96"/>
      <c r="E130" s="201"/>
      <c r="F130" s="92"/>
    </row>
    <row r="131" spans="1:6" x14ac:dyDescent="0.2">
      <c r="A131" s="90"/>
      <c r="B131" s="91" t="s">
        <v>178</v>
      </c>
      <c r="C131" s="91"/>
      <c r="D131" s="96"/>
      <c r="E131" s="201"/>
      <c r="F131" s="92"/>
    </row>
    <row r="132" spans="1:6" x14ac:dyDescent="0.2">
      <c r="A132" s="90"/>
      <c r="B132" s="91" t="s">
        <v>179</v>
      </c>
      <c r="C132" s="91" t="s">
        <v>67</v>
      </c>
      <c r="D132" s="88">
        <v>3280</v>
      </c>
      <c r="E132" s="201"/>
      <c r="F132" s="92">
        <f>ROUND(D132*E132,2)</f>
        <v>0</v>
      </c>
    </row>
    <row r="133" spans="1:6" x14ac:dyDescent="0.2">
      <c r="A133" s="90"/>
      <c r="B133" s="91"/>
      <c r="C133" s="91"/>
      <c r="D133" s="96"/>
      <c r="E133" s="201"/>
      <c r="F133" s="92"/>
    </row>
    <row r="134" spans="1:6" x14ac:dyDescent="0.2">
      <c r="A134" s="90"/>
      <c r="B134" s="91" t="s">
        <v>175</v>
      </c>
      <c r="C134" s="91"/>
      <c r="D134" s="96"/>
      <c r="E134" s="201"/>
      <c r="F134" s="92"/>
    </row>
    <row r="135" spans="1:6" x14ac:dyDescent="0.2">
      <c r="A135" s="90" t="s">
        <v>180</v>
      </c>
      <c r="B135" s="91" t="s">
        <v>380</v>
      </c>
      <c r="C135" s="91"/>
      <c r="D135" s="96"/>
      <c r="E135" s="201"/>
      <c r="F135" s="92"/>
    </row>
    <row r="136" spans="1:6" x14ac:dyDescent="0.2">
      <c r="A136" s="90"/>
      <c r="B136" s="91" t="s">
        <v>381</v>
      </c>
      <c r="C136" s="91"/>
      <c r="D136" s="96"/>
      <c r="E136" s="201"/>
      <c r="F136" s="92"/>
    </row>
    <row r="137" spans="1:6" x14ac:dyDescent="0.2">
      <c r="A137" s="90"/>
      <c r="B137" s="91" t="s">
        <v>382</v>
      </c>
      <c r="C137" s="91" t="s">
        <v>67</v>
      </c>
      <c r="D137" s="88">
        <v>3280</v>
      </c>
      <c r="E137" s="201"/>
      <c r="F137" s="92">
        <f>ROUND(D137*E137,2)</f>
        <v>0</v>
      </c>
    </row>
    <row r="138" spans="1:6" x14ac:dyDescent="0.2">
      <c r="A138" s="90"/>
      <c r="B138" s="91"/>
      <c r="C138" s="91"/>
      <c r="D138" s="96"/>
      <c r="E138" s="201"/>
      <c r="F138" s="92"/>
    </row>
    <row r="139" spans="1:6" x14ac:dyDescent="0.2">
      <c r="A139" s="90"/>
      <c r="B139" s="91" t="s">
        <v>184</v>
      </c>
      <c r="C139" s="91"/>
      <c r="D139" s="96"/>
      <c r="E139" s="201"/>
      <c r="F139" s="92"/>
    </row>
    <row r="140" spans="1:6" x14ac:dyDescent="0.2">
      <c r="A140" s="90" t="s">
        <v>185</v>
      </c>
      <c r="B140" s="91" t="s">
        <v>186</v>
      </c>
      <c r="C140" s="91"/>
      <c r="D140" s="96"/>
      <c r="E140" s="201"/>
      <c r="F140" s="92"/>
    </row>
    <row r="141" spans="1:6" x14ac:dyDescent="0.2">
      <c r="A141" s="90"/>
      <c r="B141" s="91" t="s">
        <v>187</v>
      </c>
      <c r="C141" s="91" t="s">
        <v>128</v>
      </c>
      <c r="D141" s="88">
        <v>126</v>
      </c>
      <c r="E141" s="201"/>
      <c r="F141" s="92">
        <f>ROUND(D141*E141,2)</f>
        <v>0</v>
      </c>
    </row>
    <row r="142" spans="1:6" ht="13.5" thickBot="1" x14ac:dyDescent="0.25">
      <c r="A142" s="89"/>
      <c r="B142" s="86"/>
      <c r="E142" s="202"/>
      <c r="F142" s="92"/>
    </row>
    <row r="143" spans="1:6" ht="13.5" thickBot="1" x14ac:dyDescent="0.25">
      <c r="A143" s="89"/>
      <c r="B143" s="28" t="s">
        <v>188</v>
      </c>
      <c r="C143" s="29"/>
      <c r="D143" s="30"/>
      <c r="E143" s="203"/>
      <c r="F143" s="31">
        <f>SUM(F122:F142)</f>
        <v>0</v>
      </c>
    </row>
    <row r="144" spans="1:6" x14ac:dyDescent="0.2">
      <c r="A144" s="89"/>
      <c r="B144" s="91"/>
      <c r="E144" s="202"/>
      <c r="F144" s="92"/>
    </row>
    <row r="145" spans="1:6" x14ac:dyDescent="0.2">
      <c r="A145" s="89" t="s">
        <v>189</v>
      </c>
      <c r="B145" s="86" t="s">
        <v>190</v>
      </c>
      <c r="E145" s="202"/>
      <c r="F145" s="92"/>
    </row>
    <row r="146" spans="1:6" x14ac:dyDescent="0.2">
      <c r="A146" s="89"/>
      <c r="B146" s="86"/>
      <c r="E146" s="202"/>
      <c r="F146" s="92"/>
    </row>
    <row r="147" spans="1:6" x14ac:dyDescent="0.2">
      <c r="A147" s="90"/>
      <c r="B147" s="91" t="s">
        <v>191</v>
      </c>
      <c r="C147" s="91"/>
      <c r="D147" s="92"/>
      <c r="E147" s="201"/>
      <c r="F147" s="92"/>
    </row>
    <row r="148" spans="1:6" x14ac:dyDescent="0.2">
      <c r="A148" s="90" t="s">
        <v>192</v>
      </c>
      <c r="B148" s="91" t="s">
        <v>193</v>
      </c>
      <c r="C148" s="91"/>
      <c r="D148" s="92"/>
      <c r="E148" s="201"/>
      <c r="F148" s="92"/>
    </row>
    <row r="149" spans="1:6" x14ac:dyDescent="0.2">
      <c r="A149" s="90"/>
      <c r="B149" s="91" t="s">
        <v>194</v>
      </c>
      <c r="C149" s="91"/>
      <c r="D149" s="92"/>
      <c r="E149" s="201"/>
      <c r="F149" s="92"/>
    </row>
    <row r="150" spans="1:6" x14ac:dyDescent="0.2">
      <c r="A150" s="90"/>
      <c r="B150" s="91" t="s">
        <v>195</v>
      </c>
      <c r="C150" s="91"/>
      <c r="D150" s="92"/>
      <c r="E150" s="201"/>
      <c r="F150" s="92"/>
    </row>
    <row r="151" spans="1:6" x14ac:dyDescent="0.2">
      <c r="A151" s="90"/>
      <c r="B151" s="91" t="s">
        <v>196</v>
      </c>
      <c r="C151" s="91" t="s">
        <v>67</v>
      </c>
      <c r="D151" s="92">
        <v>4</v>
      </c>
      <c r="E151" s="201"/>
      <c r="F151" s="92">
        <f>ROUND(D151*E151,2)</f>
        <v>0</v>
      </c>
    </row>
    <row r="152" spans="1:6" x14ac:dyDescent="0.2">
      <c r="A152" s="90"/>
      <c r="B152" s="91"/>
      <c r="C152" s="91"/>
      <c r="D152" s="93"/>
      <c r="E152" s="201"/>
      <c r="F152" s="92"/>
    </row>
    <row r="153" spans="1:6" x14ac:dyDescent="0.2">
      <c r="A153" s="90"/>
      <c r="B153" s="91" t="s">
        <v>197</v>
      </c>
      <c r="C153" s="91"/>
      <c r="D153" s="93"/>
      <c r="E153" s="201"/>
      <c r="F153" s="92"/>
    </row>
    <row r="154" spans="1:6" x14ac:dyDescent="0.2">
      <c r="A154" s="90" t="s">
        <v>198</v>
      </c>
      <c r="B154" s="91" t="s">
        <v>199</v>
      </c>
      <c r="C154" s="91"/>
      <c r="D154" s="93"/>
      <c r="E154" s="201"/>
      <c r="F154" s="92"/>
    </row>
    <row r="155" spans="1:6" x14ac:dyDescent="0.2">
      <c r="A155" s="90"/>
      <c r="B155" s="91" t="s">
        <v>200</v>
      </c>
      <c r="C155" s="91"/>
      <c r="D155" s="93"/>
      <c r="E155" s="201"/>
      <c r="F155" s="92"/>
    </row>
    <row r="156" spans="1:6" x14ac:dyDescent="0.2">
      <c r="A156" s="90"/>
      <c r="B156" s="91" t="s">
        <v>201</v>
      </c>
      <c r="C156" s="91"/>
      <c r="D156" s="93"/>
      <c r="E156" s="201"/>
      <c r="F156" s="92"/>
    </row>
    <row r="157" spans="1:6" x14ac:dyDescent="0.2">
      <c r="A157" s="90"/>
      <c r="B157" s="91" t="s">
        <v>202</v>
      </c>
      <c r="C157" s="91" t="s">
        <v>61</v>
      </c>
      <c r="D157" s="92">
        <v>350</v>
      </c>
      <c r="E157" s="201"/>
      <c r="F157" s="92">
        <f>ROUND(D157*E157,2)</f>
        <v>0</v>
      </c>
    </row>
    <row r="158" spans="1:6" x14ac:dyDescent="0.2">
      <c r="A158" s="90"/>
      <c r="B158" s="91"/>
      <c r="C158" s="91"/>
      <c r="D158" s="93"/>
      <c r="E158" s="201"/>
      <c r="F158" s="92"/>
    </row>
    <row r="159" spans="1:6" x14ac:dyDescent="0.2">
      <c r="B159" s="91" t="s">
        <v>203</v>
      </c>
      <c r="C159" s="91"/>
      <c r="D159" s="93"/>
      <c r="E159" s="201"/>
      <c r="F159" s="92"/>
    </row>
    <row r="160" spans="1:6" x14ac:dyDescent="0.2">
      <c r="A160" s="85" t="s">
        <v>204</v>
      </c>
      <c r="B160" s="91" t="s">
        <v>205</v>
      </c>
      <c r="C160" s="91"/>
      <c r="D160" s="93"/>
      <c r="E160" s="201"/>
      <c r="F160" s="92"/>
    </row>
    <row r="161" spans="1:6" x14ac:dyDescent="0.2">
      <c r="B161" s="91" t="s">
        <v>206</v>
      </c>
      <c r="C161" s="91"/>
      <c r="D161" s="93"/>
      <c r="E161" s="201"/>
      <c r="F161" s="92"/>
    </row>
    <row r="162" spans="1:6" x14ac:dyDescent="0.2">
      <c r="B162" s="91" t="s">
        <v>207</v>
      </c>
      <c r="C162" s="91"/>
      <c r="D162" s="93"/>
      <c r="E162" s="201"/>
      <c r="F162" s="92"/>
    </row>
    <row r="163" spans="1:6" x14ac:dyDescent="0.2">
      <c r="B163" s="91" t="s">
        <v>208</v>
      </c>
      <c r="C163" s="91" t="s">
        <v>61</v>
      </c>
      <c r="D163" s="92">
        <v>20</v>
      </c>
      <c r="E163" s="201"/>
      <c r="F163" s="92">
        <f>ROUND(D163*E163,2)</f>
        <v>0</v>
      </c>
    </row>
    <row r="164" spans="1:6" x14ac:dyDescent="0.2">
      <c r="B164" s="91"/>
      <c r="C164" s="91"/>
      <c r="D164" s="93"/>
      <c r="E164" s="201"/>
      <c r="F164" s="92"/>
    </row>
    <row r="165" spans="1:6" x14ac:dyDescent="0.2">
      <c r="B165" s="91" t="s">
        <v>209</v>
      </c>
      <c r="C165" s="91"/>
      <c r="D165" s="93"/>
      <c r="E165" s="201"/>
      <c r="F165" s="92"/>
    </row>
    <row r="166" spans="1:6" x14ac:dyDescent="0.2">
      <c r="A166" s="85" t="s">
        <v>210</v>
      </c>
      <c r="B166" s="91" t="s">
        <v>214</v>
      </c>
      <c r="C166" s="91"/>
      <c r="D166" s="93"/>
      <c r="E166" s="201"/>
      <c r="F166" s="92"/>
    </row>
    <row r="167" spans="1:6" x14ac:dyDescent="0.2">
      <c r="B167" s="91" t="s">
        <v>206</v>
      </c>
      <c r="C167" s="91"/>
      <c r="D167" s="93"/>
      <c r="E167" s="201"/>
      <c r="F167" s="92"/>
    </row>
    <row r="168" spans="1:6" x14ac:dyDescent="0.2">
      <c r="B168" s="91" t="s">
        <v>207</v>
      </c>
      <c r="C168" s="91"/>
      <c r="D168" s="93"/>
      <c r="E168" s="201"/>
      <c r="F168" s="92"/>
    </row>
    <row r="169" spans="1:6" x14ac:dyDescent="0.2">
      <c r="B169" s="91" t="s">
        <v>211</v>
      </c>
      <c r="C169" s="91" t="s">
        <v>61</v>
      </c>
      <c r="D169" s="92">
        <v>215</v>
      </c>
      <c r="E169" s="201"/>
      <c r="F169" s="92">
        <f>ROUND(D169*E169,2)</f>
        <v>0</v>
      </c>
    </row>
    <row r="170" spans="1:6" x14ac:dyDescent="0.2">
      <c r="B170" s="91"/>
      <c r="C170" s="91"/>
      <c r="D170" s="93"/>
      <c r="E170" s="201"/>
      <c r="F170" s="92"/>
    </row>
    <row r="171" spans="1:6" x14ac:dyDescent="0.2">
      <c r="A171" s="90"/>
      <c r="B171" s="91" t="s">
        <v>212</v>
      </c>
      <c r="C171" s="91"/>
      <c r="D171" s="93"/>
      <c r="E171" s="201"/>
      <c r="F171" s="92"/>
    </row>
    <row r="172" spans="1:6" x14ac:dyDescent="0.2">
      <c r="A172" s="90" t="s">
        <v>213</v>
      </c>
      <c r="B172" s="91" t="s">
        <v>214</v>
      </c>
      <c r="C172" s="91"/>
      <c r="D172" s="93"/>
      <c r="E172" s="201"/>
      <c r="F172" s="92"/>
    </row>
    <row r="173" spans="1:6" x14ac:dyDescent="0.2">
      <c r="A173" s="90"/>
      <c r="B173" s="91" t="s">
        <v>206</v>
      </c>
      <c r="C173" s="91"/>
      <c r="D173" s="93"/>
      <c r="E173" s="201"/>
      <c r="F173" s="92"/>
    </row>
    <row r="174" spans="1:6" x14ac:dyDescent="0.2">
      <c r="A174" s="90"/>
      <c r="B174" s="91" t="s">
        <v>215</v>
      </c>
      <c r="C174" s="91"/>
      <c r="D174" s="93"/>
      <c r="E174" s="201"/>
      <c r="F174" s="92"/>
    </row>
    <row r="175" spans="1:6" x14ac:dyDescent="0.2">
      <c r="A175" s="90"/>
      <c r="B175" s="91" t="s">
        <v>216</v>
      </c>
      <c r="C175" s="91" t="s">
        <v>61</v>
      </c>
      <c r="D175" s="92">
        <v>92</v>
      </c>
      <c r="E175" s="201"/>
      <c r="F175" s="92">
        <f>ROUND(D175*E175,2)</f>
        <v>0</v>
      </c>
    </row>
    <row r="176" spans="1:6" x14ac:dyDescent="0.2">
      <c r="A176" s="90"/>
      <c r="B176" s="91"/>
      <c r="C176" s="91"/>
      <c r="D176" s="92"/>
      <c r="E176" s="201"/>
      <c r="F176" s="92"/>
    </row>
    <row r="177" spans="1:6" x14ac:dyDescent="0.2">
      <c r="A177" s="90"/>
      <c r="B177" s="91" t="s">
        <v>383</v>
      </c>
      <c r="C177" s="91"/>
      <c r="D177" s="92"/>
      <c r="E177" s="201"/>
      <c r="F177" s="92"/>
    </row>
    <row r="178" spans="1:6" x14ac:dyDescent="0.2">
      <c r="A178" s="90" t="s">
        <v>218</v>
      </c>
      <c r="B178" s="91" t="s">
        <v>214</v>
      </c>
      <c r="C178" s="91"/>
      <c r="D178" s="92"/>
      <c r="E178" s="201"/>
      <c r="F178" s="92"/>
    </row>
    <row r="179" spans="1:6" x14ac:dyDescent="0.2">
      <c r="A179" s="90"/>
      <c r="B179" s="91" t="s">
        <v>206</v>
      </c>
      <c r="C179" s="91"/>
      <c r="D179" s="92"/>
      <c r="E179" s="201"/>
      <c r="F179" s="92"/>
    </row>
    <row r="180" spans="1:6" x14ac:dyDescent="0.2">
      <c r="A180" s="90"/>
      <c r="B180" s="91" t="s">
        <v>215</v>
      </c>
      <c r="C180" s="91"/>
      <c r="D180" s="92"/>
      <c r="E180" s="201"/>
      <c r="F180" s="92"/>
    </row>
    <row r="181" spans="1:6" x14ac:dyDescent="0.2">
      <c r="A181" s="90"/>
      <c r="B181" s="91" t="s">
        <v>384</v>
      </c>
      <c r="C181" s="91" t="s">
        <v>61</v>
      </c>
      <c r="D181" s="92">
        <v>25</v>
      </c>
      <c r="E181" s="201"/>
      <c r="F181" s="92">
        <f>ROUND(D181*E181,2)</f>
        <v>0</v>
      </c>
    </row>
    <row r="182" spans="1:6" x14ac:dyDescent="0.2">
      <c r="B182" s="91"/>
      <c r="C182" s="91"/>
      <c r="D182" s="93"/>
      <c r="E182" s="201"/>
      <c r="F182" s="92"/>
    </row>
    <row r="183" spans="1:6" x14ac:dyDescent="0.2">
      <c r="B183" s="91" t="s">
        <v>385</v>
      </c>
      <c r="C183" s="91"/>
      <c r="D183" s="93"/>
      <c r="E183" s="201"/>
      <c r="F183" s="92"/>
    </row>
    <row r="184" spans="1:6" x14ac:dyDescent="0.2">
      <c r="A184" s="85" t="s">
        <v>223</v>
      </c>
      <c r="B184" s="91" t="s">
        <v>219</v>
      </c>
      <c r="C184" s="91"/>
      <c r="D184" s="93"/>
      <c r="E184" s="201"/>
      <c r="F184" s="92"/>
    </row>
    <row r="185" spans="1:6" x14ac:dyDescent="0.2">
      <c r="B185" s="91" t="s">
        <v>220</v>
      </c>
      <c r="C185" s="91"/>
      <c r="D185" s="93"/>
      <c r="E185" s="201"/>
      <c r="F185" s="92"/>
    </row>
    <row r="186" spans="1:6" x14ac:dyDescent="0.2">
      <c r="B186" s="91" t="s">
        <v>386</v>
      </c>
      <c r="C186" s="91" t="s">
        <v>43</v>
      </c>
      <c r="D186" s="92">
        <v>19</v>
      </c>
      <c r="E186" s="201"/>
      <c r="F186" s="92">
        <f>ROUND(D186*E186,2)</f>
        <v>0</v>
      </c>
    </row>
    <row r="187" spans="1:6" x14ac:dyDescent="0.2">
      <c r="B187" s="91"/>
      <c r="C187" s="91"/>
      <c r="D187" s="93"/>
      <c r="E187" s="201"/>
      <c r="F187" s="92"/>
    </row>
    <row r="188" spans="1:6" x14ac:dyDescent="0.2">
      <c r="B188" s="91" t="s">
        <v>222</v>
      </c>
      <c r="C188" s="91"/>
      <c r="D188" s="93"/>
      <c r="E188" s="201"/>
      <c r="F188" s="92"/>
    </row>
    <row r="189" spans="1:6" x14ac:dyDescent="0.2">
      <c r="A189" s="85" t="s">
        <v>228</v>
      </c>
      <c r="B189" s="91" t="s">
        <v>224</v>
      </c>
      <c r="C189" s="91"/>
      <c r="D189" s="93"/>
      <c r="E189" s="201"/>
      <c r="F189" s="92"/>
    </row>
    <row r="190" spans="1:6" x14ac:dyDescent="0.2">
      <c r="B190" s="91" t="s">
        <v>225</v>
      </c>
      <c r="C190" s="91"/>
      <c r="D190" s="93"/>
      <c r="E190" s="201"/>
      <c r="F190" s="92"/>
    </row>
    <row r="191" spans="1:6" x14ac:dyDescent="0.2">
      <c r="B191" s="91" t="s">
        <v>226</v>
      </c>
      <c r="C191" s="91" t="s">
        <v>43</v>
      </c>
      <c r="D191" s="92">
        <v>2</v>
      </c>
      <c r="E191" s="201"/>
      <c r="F191" s="92">
        <f>ROUND(D191*E191,2)</f>
        <v>0</v>
      </c>
    </row>
    <row r="192" spans="1:6" x14ac:dyDescent="0.2">
      <c r="B192" s="91"/>
      <c r="C192" s="91"/>
      <c r="D192" s="92"/>
      <c r="E192" s="201"/>
      <c r="F192" s="92"/>
    </row>
    <row r="193" spans="1:6" x14ac:dyDescent="0.2">
      <c r="B193" s="91" t="s">
        <v>227</v>
      </c>
      <c r="C193" s="91"/>
      <c r="D193" s="93"/>
      <c r="E193" s="201"/>
      <c r="F193" s="92"/>
    </row>
    <row r="194" spans="1:6" x14ac:dyDescent="0.2">
      <c r="A194" s="85" t="s">
        <v>233</v>
      </c>
      <c r="B194" s="91" t="s">
        <v>229</v>
      </c>
      <c r="C194" s="91"/>
      <c r="D194" s="93"/>
      <c r="E194" s="201"/>
      <c r="F194" s="92"/>
    </row>
    <row r="195" spans="1:6" x14ac:dyDescent="0.2">
      <c r="B195" s="91" t="s">
        <v>230</v>
      </c>
      <c r="C195" s="91"/>
      <c r="D195" s="93"/>
      <c r="E195" s="201"/>
      <c r="F195" s="92"/>
    </row>
    <row r="196" spans="1:6" x14ac:dyDescent="0.2">
      <c r="B196" s="91" t="s">
        <v>231</v>
      </c>
      <c r="C196" s="91" t="s">
        <v>43</v>
      </c>
      <c r="D196" s="92">
        <v>17</v>
      </c>
      <c r="E196" s="201"/>
      <c r="F196" s="92">
        <f>ROUND(D196*E196,2)</f>
        <v>0</v>
      </c>
    </row>
    <row r="197" spans="1:6" x14ac:dyDescent="0.2">
      <c r="B197" s="91"/>
      <c r="C197" s="91"/>
      <c r="D197" s="93"/>
      <c r="E197" s="201"/>
      <c r="F197" s="92"/>
    </row>
    <row r="198" spans="1:6" x14ac:dyDescent="0.2">
      <c r="B198" s="91" t="s">
        <v>232</v>
      </c>
      <c r="C198" s="91"/>
      <c r="D198" s="93"/>
      <c r="E198" s="201"/>
      <c r="F198" s="92"/>
    </row>
    <row r="199" spans="1:6" x14ac:dyDescent="0.2">
      <c r="A199" s="85" t="s">
        <v>237</v>
      </c>
      <c r="B199" s="91" t="s">
        <v>219</v>
      </c>
      <c r="C199" s="91"/>
      <c r="D199" s="93"/>
      <c r="E199" s="201"/>
      <c r="F199" s="92"/>
    </row>
    <row r="200" spans="1:6" x14ac:dyDescent="0.2">
      <c r="B200" s="91" t="s">
        <v>234</v>
      </c>
      <c r="C200" s="91"/>
      <c r="D200" s="93"/>
      <c r="E200" s="201"/>
      <c r="F200" s="92"/>
    </row>
    <row r="201" spans="1:6" x14ac:dyDescent="0.2">
      <c r="B201" s="91" t="s">
        <v>235</v>
      </c>
      <c r="C201" s="91" t="s">
        <v>43</v>
      </c>
      <c r="D201" s="92">
        <v>9</v>
      </c>
      <c r="E201" s="201"/>
      <c r="F201" s="92">
        <f>ROUND(D201*E201,2)</f>
        <v>0</v>
      </c>
    </row>
    <row r="202" spans="1:6" x14ac:dyDescent="0.2">
      <c r="B202" s="91"/>
      <c r="C202" s="91"/>
      <c r="D202" s="93"/>
      <c r="E202" s="201"/>
      <c r="F202" s="92"/>
    </row>
    <row r="203" spans="1:6" x14ac:dyDescent="0.2">
      <c r="B203" s="91" t="s">
        <v>236</v>
      </c>
      <c r="C203" s="91"/>
      <c r="D203" s="93"/>
      <c r="E203" s="201"/>
      <c r="F203" s="92"/>
    </row>
    <row r="204" spans="1:6" x14ac:dyDescent="0.2">
      <c r="A204" s="85" t="s">
        <v>241</v>
      </c>
      <c r="B204" s="91" t="s">
        <v>229</v>
      </c>
      <c r="C204" s="91"/>
      <c r="D204" s="93"/>
      <c r="E204" s="201"/>
      <c r="F204" s="92"/>
    </row>
    <row r="205" spans="1:6" x14ac:dyDescent="0.2">
      <c r="B205" s="91" t="s">
        <v>238</v>
      </c>
      <c r="C205" s="91"/>
      <c r="D205" s="93"/>
      <c r="E205" s="201"/>
      <c r="F205" s="92"/>
    </row>
    <row r="206" spans="1:6" x14ac:dyDescent="0.2">
      <c r="B206" s="91" t="s">
        <v>239</v>
      </c>
      <c r="C206" s="91" t="s">
        <v>43</v>
      </c>
      <c r="D206" s="92">
        <v>9</v>
      </c>
      <c r="E206" s="201"/>
      <c r="F206" s="92">
        <f>ROUND(D206*E206,2)</f>
        <v>0</v>
      </c>
    </row>
    <row r="207" spans="1:6" x14ac:dyDescent="0.2">
      <c r="A207" s="90"/>
      <c r="B207" s="91"/>
      <c r="C207" s="91"/>
      <c r="D207" s="93"/>
      <c r="E207" s="201"/>
      <c r="F207" s="92"/>
    </row>
    <row r="208" spans="1:6" x14ac:dyDescent="0.2">
      <c r="A208" s="90"/>
      <c r="B208" s="91" t="s">
        <v>240</v>
      </c>
      <c r="C208" s="91"/>
      <c r="D208" s="93"/>
      <c r="E208" s="201"/>
      <c r="F208" s="92"/>
    </row>
    <row r="209" spans="1:6" x14ac:dyDescent="0.2">
      <c r="A209" s="90" t="s">
        <v>246</v>
      </c>
      <c r="B209" s="91" t="s">
        <v>242</v>
      </c>
      <c r="C209" s="91"/>
      <c r="D209" s="93"/>
      <c r="E209" s="201"/>
      <c r="F209" s="92"/>
    </row>
    <row r="210" spans="1:6" x14ac:dyDescent="0.2">
      <c r="A210" s="90"/>
      <c r="B210" s="91" t="s">
        <v>243</v>
      </c>
      <c r="C210" s="91"/>
      <c r="D210" s="93"/>
      <c r="E210" s="201"/>
      <c r="F210" s="92"/>
    </row>
    <row r="211" spans="1:6" x14ac:dyDescent="0.2">
      <c r="A211" s="90"/>
      <c r="B211" s="91" t="s">
        <v>244</v>
      </c>
      <c r="C211" s="91" t="s">
        <v>61</v>
      </c>
      <c r="D211" s="92">
        <v>27</v>
      </c>
      <c r="E211" s="201"/>
      <c r="F211" s="92">
        <f>ROUND(D211*E211,2)</f>
        <v>0</v>
      </c>
    </row>
    <row r="212" spans="1:6" x14ac:dyDescent="0.2">
      <c r="A212" s="90"/>
      <c r="B212" s="91"/>
      <c r="C212" s="91"/>
      <c r="D212" s="93"/>
      <c r="E212" s="201"/>
      <c r="F212" s="92"/>
    </row>
    <row r="213" spans="1:6" x14ac:dyDescent="0.2">
      <c r="A213" s="90"/>
      <c r="B213" s="91" t="s">
        <v>245</v>
      </c>
      <c r="C213" s="91"/>
      <c r="D213" s="93"/>
      <c r="E213" s="201"/>
      <c r="F213" s="92"/>
    </row>
    <row r="214" spans="1:6" x14ac:dyDescent="0.2">
      <c r="A214" s="90" t="s">
        <v>387</v>
      </c>
      <c r="B214" s="91" t="s">
        <v>247</v>
      </c>
      <c r="C214" s="91"/>
      <c r="D214" s="93"/>
      <c r="E214" s="201"/>
      <c r="F214" s="92"/>
    </row>
    <row r="215" spans="1:6" x14ac:dyDescent="0.2">
      <c r="A215" s="90"/>
      <c r="B215" s="91" t="s">
        <v>248</v>
      </c>
      <c r="C215" s="91"/>
      <c r="D215" s="93"/>
      <c r="E215" s="201"/>
      <c r="F215" s="92"/>
    </row>
    <row r="216" spans="1:6" x14ac:dyDescent="0.2">
      <c r="A216" s="90"/>
      <c r="B216" s="91" t="s">
        <v>249</v>
      </c>
      <c r="C216" s="91" t="s">
        <v>43</v>
      </c>
      <c r="D216" s="92">
        <v>3</v>
      </c>
      <c r="E216" s="201"/>
      <c r="F216" s="92">
        <f>ROUND(D216*E216,2)</f>
        <v>0</v>
      </c>
    </row>
    <row r="217" spans="1:6" ht="13.5" thickBot="1" x14ac:dyDescent="0.25">
      <c r="A217" s="89"/>
      <c r="B217" s="86"/>
      <c r="E217" s="202"/>
      <c r="F217" s="92"/>
    </row>
    <row r="218" spans="1:6" ht="13.5" thickBot="1" x14ac:dyDescent="0.25">
      <c r="A218" s="89"/>
      <c r="B218" s="28" t="s">
        <v>250</v>
      </c>
      <c r="C218" s="29"/>
      <c r="D218" s="30"/>
      <c r="E218" s="203"/>
      <c r="F218" s="31">
        <f>SUM(F145:F217)</f>
        <v>0</v>
      </c>
    </row>
    <row r="219" spans="1:6" x14ac:dyDescent="0.2">
      <c r="A219" s="89"/>
      <c r="B219" s="91"/>
      <c r="E219" s="202"/>
      <c r="F219" s="92"/>
    </row>
    <row r="220" spans="1:6" x14ac:dyDescent="0.2">
      <c r="A220" s="89"/>
      <c r="B220" s="91"/>
      <c r="E220" s="202"/>
      <c r="F220" s="92"/>
    </row>
    <row r="221" spans="1:6" x14ac:dyDescent="0.2">
      <c r="A221" s="89" t="s">
        <v>251</v>
      </c>
      <c r="B221" s="86" t="s">
        <v>252</v>
      </c>
      <c r="E221" s="202"/>
      <c r="F221" s="92"/>
    </row>
    <row r="222" spans="1:6" x14ac:dyDescent="0.2">
      <c r="A222" s="89"/>
      <c r="B222" s="86"/>
      <c r="E222" s="202"/>
      <c r="F222" s="92"/>
    </row>
    <row r="223" spans="1:6" x14ac:dyDescent="0.2">
      <c r="A223" s="90" t="s">
        <v>253</v>
      </c>
      <c r="B223" s="91" t="s">
        <v>254</v>
      </c>
      <c r="C223" s="91"/>
      <c r="D223" s="93"/>
      <c r="E223" s="201"/>
      <c r="F223" s="92"/>
    </row>
    <row r="224" spans="1:6" x14ac:dyDescent="0.2">
      <c r="A224" s="90"/>
      <c r="B224" s="91" t="s">
        <v>255</v>
      </c>
      <c r="C224" s="91"/>
      <c r="D224" s="93"/>
      <c r="E224" s="201"/>
      <c r="F224" s="92"/>
    </row>
    <row r="225" spans="1:6" x14ac:dyDescent="0.2">
      <c r="A225" s="90"/>
      <c r="B225" s="91" t="s">
        <v>256</v>
      </c>
      <c r="C225" s="91" t="s">
        <v>128</v>
      </c>
      <c r="D225" s="92">
        <v>5</v>
      </c>
      <c r="E225" s="201"/>
      <c r="F225" s="92">
        <f>ROUND(D225*E225,2)</f>
        <v>0</v>
      </c>
    </row>
    <row r="226" spans="1:6" x14ac:dyDescent="0.2">
      <c r="A226" s="90"/>
      <c r="B226" s="91"/>
      <c r="C226" s="91"/>
      <c r="D226" s="93"/>
      <c r="E226" s="201"/>
      <c r="F226" s="92"/>
    </row>
    <row r="227" spans="1:6" x14ac:dyDescent="0.2">
      <c r="A227" s="90"/>
      <c r="B227" s="91" t="s">
        <v>257</v>
      </c>
      <c r="C227" s="91"/>
      <c r="D227" s="93"/>
      <c r="E227" s="201"/>
      <c r="F227" s="92"/>
    </row>
    <row r="228" spans="1:6" x14ac:dyDescent="0.2">
      <c r="A228" s="90" t="s">
        <v>258</v>
      </c>
      <c r="B228" s="91" t="s">
        <v>259</v>
      </c>
      <c r="C228" s="91"/>
      <c r="D228" s="93"/>
      <c r="E228" s="201"/>
      <c r="F228" s="92"/>
    </row>
    <row r="229" spans="1:6" x14ac:dyDescent="0.2">
      <c r="A229" s="90"/>
      <c r="B229" s="91" t="s">
        <v>260</v>
      </c>
      <c r="C229" s="91"/>
      <c r="D229" s="93"/>
      <c r="E229" s="201"/>
      <c r="F229" s="92"/>
    </row>
    <row r="230" spans="1:6" x14ac:dyDescent="0.2">
      <c r="A230" s="90"/>
      <c r="B230" s="91" t="s">
        <v>261</v>
      </c>
      <c r="C230" s="91"/>
      <c r="D230" s="93"/>
      <c r="E230" s="201"/>
      <c r="F230" s="92"/>
    </row>
    <row r="231" spans="1:6" x14ac:dyDescent="0.2">
      <c r="A231" s="90"/>
      <c r="B231" s="91" t="s">
        <v>262</v>
      </c>
      <c r="C231" s="91" t="s">
        <v>128</v>
      </c>
      <c r="D231" s="92">
        <v>110</v>
      </c>
      <c r="E231" s="201"/>
      <c r="F231" s="92">
        <f>ROUND(D231*E231,2)</f>
        <v>0</v>
      </c>
    </row>
    <row r="232" spans="1:6" x14ac:dyDescent="0.2">
      <c r="A232" s="90"/>
      <c r="B232" s="91"/>
      <c r="C232" s="91"/>
      <c r="D232" s="93"/>
      <c r="E232" s="201"/>
      <c r="F232" s="92"/>
    </row>
    <row r="233" spans="1:6" x14ac:dyDescent="0.2">
      <c r="A233" s="90"/>
      <c r="B233" s="91" t="s">
        <v>263</v>
      </c>
      <c r="C233" s="91"/>
      <c r="D233" s="93"/>
      <c r="E233" s="201"/>
      <c r="F233" s="92"/>
    </row>
    <row r="234" spans="1:6" x14ac:dyDescent="0.2">
      <c r="A234" s="90" t="s">
        <v>264</v>
      </c>
      <c r="B234" s="91" t="s">
        <v>265</v>
      </c>
      <c r="C234" s="91"/>
      <c r="D234" s="93"/>
      <c r="E234" s="201"/>
      <c r="F234" s="92"/>
    </row>
    <row r="235" spans="1:6" x14ac:dyDescent="0.2">
      <c r="A235" s="90"/>
      <c r="B235" s="91" t="s">
        <v>266</v>
      </c>
      <c r="C235" s="91"/>
      <c r="D235" s="93"/>
      <c r="E235" s="201"/>
      <c r="F235" s="92"/>
    </row>
    <row r="236" spans="1:6" x14ac:dyDescent="0.2">
      <c r="A236" s="90"/>
      <c r="B236" s="91" t="s">
        <v>267</v>
      </c>
      <c r="C236" s="91"/>
      <c r="D236" s="93"/>
      <c r="E236" s="201"/>
      <c r="F236" s="92"/>
    </row>
    <row r="237" spans="1:6" x14ac:dyDescent="0.2">
      <c r="A237" s="90"/>
      <c r="B237" s="91" t="s">
        <v>268</v>
      </c>
      <c r="C237" s="91"/>
      <c r="D237" s="93"/>
      <c r="E237" s="201"/>
      <c r="F237" s="92"/>
    </row>
    <row r="238" spans="1:6" x14ac:dyDescent="0.2">
      <c r="A238" s="90"/>
      <c r="B238" s="91" t="s">
        <v>269</v>
      </c>
      <c r="C238" s="91"/>
      <c r="D238" s="93"/>
      <c r="E238" s="201"/>
      <c r="F238" s="92"/>
    </row>
    <row r="239" spans="1:6" x14ac:dyDescent="0.2">
      <c r="A239" s="90"/>
      <c r="B239" s="91" t="s">
        <v>270</v>
      </c>
      <c r="C239" s="91"/>
      <c r="D239" s="93"/>
      <c r="E239" s="201"/>
      <c r="F239" s="92"/>
    </row>
    <row r="240" spans="1:6" x14ac:dyDescent="0.2">
      <c r="A240" s="90"/>
      <c r="B240" s="91" t="s">
        <v>271</v>
      </c>
      <c r="C240" s="91" t="s">
        <v>61</v>
      </c>
      <c r="D240" s="92">
        <v>28</v>
      </c>
      <c r="E240" s="201"/>
      <c r="F240" s="92">
        <f>ROUND(D240*E240,2)</f>
        <v>0</v>
      </c>
    </row>
    <row r="241" spans="1:6" x14ac:dyDescent="0.2">
      <c r="A241" s="90"/>
      <c r="B241" s="91"/>
      <c r="C241" s="91"/>
      <c r="D241" s="93"/>
      <c r="E241" s="201"/>
      <c r="F241" s="92"/>
    </row>
    <row r="242" spans="1:6" x14ac:dyDescent="0.2">
      <c r="A242" s="90"/>
      <c r="B242" s="91" t="s">
        <v>272</v>
      </c>
      <c r="C242" s="91"/>
      <c r="D242" s="93"/>
      <c r="E242" s="201"/>
      <c r="F242" s="92"/>
    </row>
    <row r="243" spans="1:6" x14ac:dyDescent="0.2">
      <c r="A243" s="90" t="s">
        <v>273</v>
      </c>
      <c r="B243" s="91" t="s">
        <v>274</v>
      </c>
      <c r="C243" s="91"/>
      <c r="D243" s="93"/>
      <c r="E243" s="201"/>
      <c r="F243" s="92"/>
    </row>
    <row r="244" spans="1:6" x14ac:dyDescent="0.2">
      <c r="A244" s="90"/>
      <c r="B244" s="91" t="s">
        <v>275</v>
      </c>
      <c r="C244" s="91"/>
      <c r="D244" s="93"/>
      <c r="E244" s="201"/>
      <c r="F244" s="92"/>
    </row>
    <row r="245" spans="1:6" x14ac:dyDescent="0.2">
      <c r="A245" s="90"/>
      <c r="B245" s="91" t="s">
        <v>276</v>
      </c>
      <c r="C245" s="91"/>
      <c r="D245" s="93"/>
      <c r="E245" s="201"/>
      <c r="F245" s="92"/>
    </row>
    <row r="246" spans="1:6" x14ac:dyDescent="0.2">
      <c r="A246" s="90"/>
      <c r="B246" s="91" t="s">
        <v>277</v>
      </c>
      <c r="C246" s="91"/>
      <c r="D246" s="93"/>
      <c r="E246" s="201"/>
      <c r="F246" s="92"/>
    </row>
    <row r="247" spans="1:6" x14ac:dyDescent="0.2">
      <c r="A247" s="90"/>
      <c r="B247" s="91" t="s">
        <v>278</v>
      </c>
      <c r="C247" s="91"/>
      <c r="D247" s="93"/>
      <c r="E247" s="201"/>
      <c r="F247" s="92"/>
    </row>
    <row r="248" spans="1:6" x14ac:dyDescent="0.2">
      <c r="A248" s="90"/>
      <c r="B248" s="91" t="s">
        <v>279</v>
      </c>
      <c r="C248" s="91" t="s">
        <v>43</v>
      </c>
      <c r="D248" s="92">
        <v>5</v>
      </c>
      <c r="E248" s="201"/>
      <c r="F248" s="92">
        <f>ROUND(D248*E248,2)</f>
        <v>0</v>
      </c>
    </row>
    <row r="249" spans="1:6" x14ac:dyDescent="0.2">
      <c r="A249" s="90"/>
      <c r="B249" s="91"/>
      <c r="C249" s="91"/>
      <c r="D249" s="93"/>
      <c r="E249" s="201"/>
      <c r="F249" s="92"/>
    </row>
    <row r="250" spans="1:6" x14ac:dyDescent="0.2">
      <c r="A250" s="90"/>
      <c r="B250" s="91" t="s">
        <v>280</v>
      </c>
      <c r="C250" s="91"/>
      <c r="D250" s="93"/>
      <c r="E250" s="201"/>
      <c r="F250" s="92"/>
    </row>
    <row r="251" spans="1:6" x14ac:dyDescent="0.2">
      <c r="A251" s="90" t="s">
        <v>281</v>
      </c>
      <c r="B251" s="91" t="s">
        <v>282</v>
      </c>
      <c r="C251" s="91"/>
      <c r="D251" s="93"/>
      <c r="E251" s="201"/>
      <c r="F251" s="92"/>
    </row>
    <row r="252" spans="1:6" x14ac:dyDescent="0.2">
      <c r="A252" s="90"/>
      <c r="B252" s="91" t="s">
        <v>283</v>
      </c>
      <c r="C252" s="91" t="s">
        <v>67</v>
      </c>
      <c r="D252" s="92">
        <v>45</v>
      </c>
      <c r="E252" s="201"/>
      <c r="F252" s="92">
        <f>ROUND(D252*E252,2)</f>
        <v>0</v>
      </c>
    </row>
    <row r="253" spans="1:6" x14ac:dyDescent="0.2">
      <c r="A253" s="90"/>
      <c r="B253" s="91"/>
      <c r="C253" s="91"/>
      <c r="D253" s="93"/>
      <c r="E253" s="201"/>
      <c r="F253" s="92"/>
    </row>
    <row r="254" spans="1:6" x14ac:dyDescent="0.2">
      <c r="A254" s="90"/>
      <c r="B254" s="91" t="s">
        <v>284</v>
      </c>
      <c r="C254" s="91"/>
      <c r="D254" s="93"/>
      <c r="E254" s="201"/>
      <c r="F254" s="92"/>
    </row>
    <row r="255" spans="1:6" x14ac:dyDescent="0.2">
      <c r="A255" s="90" t="s">
        <v>285</v>
      </c>
      <c r="B255" s="91" t="s">
        <v>286</v>
      </c>
      <c r="C255" s="91"/>
      <c r="D255" s="93"/>
      <c r="E255" s="201"/>
      <c r="F255" s="92"/>
    </row>
    <row r="256" spans="1:6" x14ac:dyDescent="0.2">
      <c r="A256" s="90"/>
      <c r="B256" s="91" t="s">
        <v>287</v>
      </c>
      <c r="C256" s="91"/>
      <c r="D256" s="93"/>
      <c r="E256" s="201"/>
      <c r="F256" s="92"/>
    </row>
    <row r="257" spans="1:6" x14ac:dyDescent="0.2">
      <c r="A257" s="90"/>
      <c r="B257" s="91" t="s">
        <v>288</v>
      </c>
      <c r="C257" s="91" t="s">
        <v>61</v>
      </c>
      <c r="D257" s="92">
        <v>30</v>
      </c>
      <c r="E257" s="201"/>
      <c r="F257" s="92">
        <f>ROUND(D257*E257,2)</f>
        <v>0</v>
      </c>
    </row>
    <row r="258" spans="1:6" x14ac:dyDescent="0.2">
      <c r="A258" s="90"/>
      <c r="B258" s="91"/>
      <c r="C258" s="91"/>
      <c r="D258" s="93"/>
      <c r="E258" s="201"/>
      <c r="F258" s="92"/>
    </row>
    <row r="259" spans="1:6" ht="14.25" customHeight="1" x14ac:dyDescent="0.2">
      <c r="A259" s="90" t="s">
        <v>289</v>
      </c>
      <c r="B259" s="98" t="s">
        <v>290</v>
      </c>
      <c r="C259" s="98"/>
      <c r="D259" s="93"/>
      <c r="E259" s="201"/>
      <c r="F259" s="92"/>
    </row>
    <row r="260" spans="1:6" ht="17.25" customHeight="1" x14ac:dyDescent="0.2">
      <c r="A260" s="98"/>
      <c r="B260" s="98" t="s">
        <v>291</v>
      </c>
      <c r="C260" s="98"/>
      <c r="D260" s="93"/>
      <c r="E260" s="201"/>
      <c r="F260" s="92"/>
    </row>
    <row r="261" spans="1:6" ht="15" customHeight="1" x14ac:dyDescent="0.2">
      <c r="A261" s="98"/>
      <c r="B261" s="98" t="s">
        <v>292</v>
      </c>
      <c r="C261" s="98"/>
      <c r="D261" s="93"/>
      <c r="E261" s="201"/>
      <c r="F261" s="92"/>
    </row>
    <row r="262" spans="1:6" ht="11.25" customHeight="1" x14ac:dyDescent="0.2">
      <c r="A262" s="98"/>
      <c r="B262" s="98" t="s">
        <v>293</v>
      </c>
      <c r="C262" s="98"/>
      <c r="D262" s="93"/>
      <c r="E262" s="201"/>
      <c r="F262" s="92"/>
    </row>
    <row r="263" spans="1:6" ht="17.25" customHeight="1" x14ac:dyDescent="0.2">
      <c r="A263" s="98"/>
      <c r="B263" s="98" t="s">
        <v>294</v>
      </c>
      <c r="C263" s="98"/>
      <c r="D263" s="93"/>
      <c r="E263" s="201"/>
      <c r="F263" s="92"/>
    </row>
    <row r="264" spans="1:6" ht="13.5" customHeight="1" x14ac:dyDescent="0.2">
      <c r="A264" s="98"/>
      <c r="B264" s="98" t="s">
        <v>295</v>
      </c>
      <c r="C264" s="98" t="s">
        <v>35</v>
      </c>
      <c r="D264" s="92">
        <v>28</v>
      </c>
      <c r="E264" s="201"/>
      <c r="F264" s="92">
        <f>ROUND(D264*E264,2)</f>
        <v>0</v>
      </c>
    </row>
    <row r="265" spans="1:6" ht="13.5" thickBot="1" x14ac:dyDescent="0.25">
      <c r="A265" s="89"/>
      <c r="B265" s="86"/>
      <c r="E265" s="202"/>
      <c r="F265" s="92"/>
    </row>
    <row r="266" spans="1:6" ht="13.5" thickBot="1" x14ac:dyDescent="0.25">
      <c r="A266" s="89"/>
      <c r="B266" s="28" t="s">
        <v>299</v>
      </c>
      <c r="C266" s="29"/>
      <c r="D266" s="30"/>
      <c r="E266" s="203"/>
      <c r="F266" s="31">
        <f>SUM(F221:F265)</f>
        <v>0</v>
      </c>
    </row>
    <row r="267" spans="1:6" x14ac:dyDescent="0.2">
      <c r="A267" s="89"/>
      <c r="B267" s="91"/>
      <c r="E267" s="202"/>
      <c r="F267" s="92"/>
    </row>
    <row r="268" spans="1:6" x14ac:dyDescent="0.2">
      <c r="A268" s="89" t="s">
        <v>300</v>
      </c>
      <c r="B268" s="86" t="s">
        <v>301</v>
      </c>
      <c r="E268" s="202"/>
      <c r="F268" s="92"/>
    </row>
    <row r="269" spans="1:6" x14ac:dyDescent="0.2">
      <c r="A269" s="89"/>
      <c r="B269" s="86"/>
      <c r="E269" s="202"/>
      <c r="F269" s="92"/>
    </row>
    <row r="270" spans="1:6" x14ac:dyDescent="0.2">
      <c r="A270" s="90"/>
      <c r="B270" s="91" t="s">
        <v>302</v>
      </c>
      <c r="C270" s="91"/>
      <c r="D270" s="92"/>
      <c r="E270" s="201"/>
      <c r="F270" s="92"/>
    </row>
    <row r="271" spans="1:6" x14ac:dyDescent="0.2">
      <c r="A271" s="90" t="s">
        <v>303</v>
      </c>
      <c r="B271" s="91" t="s">
        <v>304</v>
      </c>
      <c r="C271" s="91"/>
      <c r="D271" s="92"/>
      <c r="E271" s="201"/>
      <c r="F271" s="92"/>
    </row>
    <row r="272" spans="1:6" x14ac:dyDescent="0.2">
      <c r="A272" s="90"/>
      <c r="B272" s="91" t="s">
        <v>305</v>
      </c>
      <c r="C272" s="91"/>
      <c r="D272" s="92"/>
      <c r="E272" s="201"/>
      <c r="F272" s="92"/>
    </row>
    <row r="273" spans="1:6" x14ac:dyDescent="0.2">
      <c r="A273" s="90"/>
      <c r="B273" s="91" t="s">
        <v>306</v>
      </c>
      <c r="C273" s="91" t="s">
        <v>43</v>
      </c>
      <c r="D273" s="92">
        <v>4</v>
      </c>
      <c r="E273" s="201"/>
      <c r="F273" s="92">
        <f>ROUND(D273*E273,2)</f>
        <v>0</v>
      </c>
    </row>
    <row r="274" spans="1:6" x14ac:dyDescent="0.2">
      <c r="A274" s="90"/>
      <c r="B274" s="91"/>
      <c r="C274" s="91"/>
      <c r="D274" s="92"/>
      <c r="E274" s="201"/>
      <c r="F274" s="92"/>
    </row>
    <row r="275" spans="1:6" x14ac:dyDescent="0.2">
      <c r="A275" s="90"/>
      <c r="B275" s="91"/>
      <c r="C275" s="91"/>
      <c r="D275" s="92"/>
      <c r="E275" s="201"/>
      <c r="F275" s="92"/>
    </row>
    <row r="276" spans="1:6" x14ac:dyDescent="0.2">
      <c r="A276" s="90"/>
      <c r="B276" s="91"/>
      <c r="C276" s="91"/>
      <c r="D276" s="93"/>
      <c r="E276" s="201"/>
      <c r="F276" s="92"/>
    </row>
    <row r="277" spans="1:6" x14ac:dyDescent="0.2">
      <c r="A277" s="90"/>
      <c r="B277" s="91" t="s">
        <v>307</v>
      </c>
      <c r="C277" s="91"/>
      <c r="D277" s="93"/>
      <c r="E277" s="201"/>
      <c r="F277" s="92"/>
    </row>
    <row r="278" spans="1:6" x14ac:dyDescent="0.2">
      <c r="A278" s="90" t="s">
        <v>308</v>
      </c>
      <c r="B278" s="91" t="s">
        <v>309</v>
      </c>
      <c r="C278" s="91"/>
      <c r="D278" s="93"/>
      <c r="E278" s="201"/>
      <c r="F278" s="92"/>
    </row>
    <row r="279" spans="1:6" x14ac:dyDescent="0.2">
      <c r="A279" s="90"/>
      <c r="B279" s="91" t="s">
        <v>310</v>
      </c>
      <c r="C279" s="91"/>
      <c r="D279" s="93"/>
      <c r="E279" s="201"/>
      <c r="F279" s="92"/>
    </row>
    <row r="280" spans="1:6" x14ac:dyDescent="0.2">
      <c r="A280" s="90"/>
      <c r="B280" s="91" t="s">
        <v>311</v>
      </c>
      <c r="C280" s="91"/>
      <c r="D280" s="93"/>
      <c r="E280" s="201"/>
      <c r="F280" s="92"/>
    </row>
    <row r="281" spans="1:6" x14ac:dyDescent="0.2">
      <c r="A281" s="90"/>
      <c r="B281" s="91" t="s">
        <v>312</v>
      </c>
      <c r="C281" s="91" t="s">
        <v>43</v>
      </c>
      <c r="D281" s="92">
        <v>4</v>
      </c>
      <c r="E281" s="201"/>
      <c r="F281" s="92">
        <f>ROUND(D281*E281,2)</f>
        <v>0</v>
      </c>
    </row>
    <row r="282" spans="1:6" x14ac:dyDescent="0.2">
      <c r="A282" s="90"/>
      <c r="B282" s="91"/>
      <c r="C282" s="91"/>
      <c r="D282" s="93"/>
      <c r="E282" s="201"/>
      <c r="F282" s="92"/>
    </row>
    <row r="283" spans="1:6" x14ac:dyDescent="0.2">
      <c r="A283" s="90"/>
      <c r="B283" s="91" t="s">
        <v>313</v>
      </c>
      <c r="C283" s="91"/>
      <c r="D283" s="93"/>
      <c r="E283" s="201"/>
      <c r="F283" s="92"/>
    </row>
    <row r="284" spans="1:6" x14ac:dyDescent="0.2">
      <c r="A284" s="90" t="s">
        <v>314</v>
      </c>
      <c r="B284" s="91" t="s">
        <v>315</v>
      </c>
      <c r="C284" s="91"/>
      <c r="D284" s="93"/>
      <c r="E284" s="201"/>
      <c r="F284" s="92"/>
    </row>
    <row r="285" spans="1:6" x14ac:dyDescent="0.2">
      <c r="A285" s="90"/>
      <c r="B285" s="91" t="s">
        <v>316</v>
      </c>
      <c r="C285" s="91"/>
      <c r="D285" s="93"/>
      <c r="E285" s="201"/>
      <c r="F285" s="92"/>
    </row>
    <row r="286" spans="1:6" x14ac:dyDescent="0.2">
      <c r="A286" s="90"/>
      <c r="B286" s="91" t="s">
        <v>317</v>
      </c>
      <c r="C286" s="91"/>
      <c r="D286" s="93"/>
      <c r="E286" s="201"/>
      <c r="F286" s="92"/>
    </row>
    <row r="287" spans="1:6" x14ac:dyDescent="0.2">
      <c r="A287" s="90"/>
      <c r="B287" s="91" t="s">
        <v>318</v>
      </c>
      <c r="C287" s="91" t="s">
        <v>43</v>
      </c>
      <c r="D287" s="92">
        <v>4</v>
      </c>
      <c r="E287" s="201"/>
      <c r="F287" s="92">
        <f>ROUND(D287*E287,2)</f>
        <v>0</v>
      </c>
    </row>
    <row r="288" spans="1:6" x14ac:dyDescent="0.2">
      <c r="A288" s="90"/>
      <c r="B288" s="91"/>
      <c r="C288" s="91"/>
      <c r="D288" s="93"/>
      <c r="E288" s="201"/>
      <c r="F288" s="92"/>
    </row>
    <row r="289" spans="1:6" x14ac:dyDescent="0.2">
      <c r="A289" s="90"/>
      <c r="B289" s="91" t="s">
        <v>322</v>
      </c>
      <c r="C289" s="91"/>
      <c r="D289" s="93"/>
      <c r="E289" s="201"/>
      <c r="F289" s="92"/>
    </row>
    <row r="290" spans="1:6" x14ac:dyDescent="0.2">
      <c r="A290" s="90" t="s">
        <v>319</v>
      </c>
      <c r="B290" s="91" t="s">
        <v>324</v>
      </c>
      <c r="C290" s="91"/>
      <c r="D290" s="93"/>
      <c r="E290" s="201"/>
      <c r="F290" s="92"/>
    </row>
    <row r="291" spans="1:6" x14ac:dyDescent="0.2">
      <c r="A291" s="90"/>
      <c r="B291" s="91" t="s">
        <v>325</v>
      </c>
      <c r="C291" s="91"/>
      <c r="D291" s="93"/>
      <c r="E291" s="201"/>
      <c r="F291" s="92"/>
    </row>
    <row r="292" spans="1:6" x14ac:dyDescent="0.2">
      <c r="A292" s="90"/>
      <c r="B292" s="91" t="s">
        <v>326</v>
      </c>
      <c r="C292" s="91"/>
      <c r="D292" s="93"/>
      <c r="E292" s="201"/>
      <c r="F292" s="92"/>
    </row>
    <row r="293" spans="1:6" x14ac:dyDescent="0.2">
      <c r="A293" s="90"/>
      <c r="B293" s="91" t="s">
        <v>327</v>
      </c>
      <c r="C293" s="91"/>
      <c r="D293" s="93"/>
      <c r="E293" s="201"/>
      <c r="F293" s="92"/>
    </row>
    <row r="294" spans="1:6" x14ac:dyDescent="0.2">
      <c r="A294" s="90"/>
      <c r="B294" s="91" t="s">
        <v>328</v>
      </c>
      <c r="C294" s="91"/>
      <c r="D294" s="93"/>
      <c r="E294" s="201"/>
      <c r="F294" s="92"/>
    </row>
    <row r="295" spans="1:6" x14ac:dyDescent="0.2">
      <c r="A295" s="90"/>
      <c r="B295" s="91" t="s">
        <v>329</v>
      </c>
      <c r="C295" s="91" t="s">
        <v>61</v>
      </c>
      <c r="D295" s="92">
        <v>575</v>
      </c>
      <c r="E295" s="201"/>
      <c r="F295" s="92">
        <f>ROUND(D295*E295,2)</f>
        <v>0</v>
      </c>
    </row>
    <row r="296" spans="1:6" x14ac:dyDescent="0.2">
      <c r="A296" s="90"/>
      <c r="B296" s="91"/>
      <c r="C296" s="91"/>
      <c r="D296" s="93"/>
      <c r="E296" s="201"/>
      <c r="F296" s="92"/>
    </row>
    <row r="297" spans="1:6" x14ac:dyDescent="0.2">
      <c r="A297" s="90"/>
      <c r="B297" s="91" t="s">
        <v>330</v>
      </c>
      <c r="C297" s="91"/>
      <c r="D297" s="93"/>
      <c r="E297" s="201"/>
      <c r="F297" s="92"/>
    </row>
    <row r="298" spans="1:6" x14ac:dyDescent="0.2">
      <c r="A298" s="90" t="s">
        <v>323</v>
      </c>
      <c r="B298" s="91" t="s">
        <v>332</v>
      </c>
      <c r="C298" s="91"/>
      <c r="D298" s="93"/>
      <c r="E298" s="201"/>
      <c r="F298" s="92"/>
    </row>
    <row r="299" spans="1:6" x14ac:dyDescent="0.2">
      <c r="A299" s="90"/>
      <c r="B299" s="91" t="s">
        <v>333</v>
      </c>
      <c r="C299" s="91"/>
      <c r="D299" s="93"/>
      <c r="E299" s="201"/>
      <c r="F299" s="92"/>
    </row>
    <row r="300" spans="1:6" x14ac:dyDescent="0.2">
      <c r="A300" s="90"/>
      <c r="B300" s="91" t="s">
        <v>334</v>
      </c>
      <c r="C300" s="91"/>
      <c r="D300" s="93"/>
      <c r="E300" s="201"/>
      <c r="F300" s="92"/>
    </row>
    <row r="301" spans="1:6" x14ac:dyDescent="0.2">
      <c r="A301" s="90"/>
      <c r="B301" s="91" t="s">
        <v>335</v>
      </c>
      <c r="C301" s="91"/>
      <c r="D301" s="93"/>
      <c r="E301" s="201"/>
      <c r="F301" s="92"/>
    </row>
    <row r="302" spans="1:6" x14ac:dyDescent="0.2">
      <c r="A302" s="90"/>
      <c r="B302" s="91" t="s">
        <v>336</v>
      </c>
      <c r="C302" s="91"/>
      <c r="D302" s="93"/>
      <c r="E302" s="201"/>
      <c r="F302" s="92"/>
    </row>
    <row r="303" spans="1:6" x14ac:dyDescent="0.2">
      <c r="A303" s="90"/>
      <c r="B303" s="91" t="s">
        <v>337</v>
      </c>
      <c r="C303" s="91"/>
      <c r="D303" s="93"/>
      <c r="E303" s="201"/>
      <c r="F303" s="92"/>
    </row>
    <row r="304" spans="1:6" x14ac:dyDescent="0.2">
      <c r="A304" s="90"/>
      <c r="B304" s="91" t="s">
        <v>338</v>
      </c>
      <c r="C304" s="91" t="s">
        <v>67</v>
      </c>
      <c r="D304" s="92">
        <v>10</v>
      </c>
      <c r="E304" s="201"/>
      <c r="F304" s="92">
        <f>ROUND(D304*E304,2)</f>
        <v>0</v>
      </c>
    </row>
    <row r="305" spans="1:6" x14ac:dyDescent="0.2">
      <c r="A305" s="90"/>
      <c r="B305" s="91"/>
      <c r="C305" s="91"/>
      <c r="D305" s="93"/>
      <c r="E305" s="201"/>
      <c r="F305" s="92"/>
    </row>
    <row r="306" spans="1:6" x14ac:dyDescent="0.2">
      <c r="A306" s="90"/>
      <c r="B306" s="91" t="s">
        <v>339</v>
      </c>
      <c r="C306" s="91"/>
      <c r="D306" s="93"/>
      <c r="E306" s="201"/>
      <c r="F306" s="92"/>
    </row>
    <row r="307" spans="1:6" x14ac:dyDescent="0.2">
      <c r="A307" s="90" t="s">
        <v>331</v>
      </c>
      <c r="B307" s="91" t="s">
        <v>341</v>
      </c>
      <c r="C307" s="91"/>
      <c r="D307" s="93"/>
      <c r="E307" s="201"/>
      <c r="F307" s="92"/>
    </row>
    <row r="308" spans="1:6" x14ac:dyDescent="0.2">
      <c r="A308" s="90"/>
      <c r="B308" s="91" t="s">
        <v>342</v>
      </c>
      <c r="C308" s="91"/>
      <c r="D308" s="93"/>
      <c r="E308" s="201"/>
      <c r="F308" s="92"/>
    </row>
    <row r="309" spans="1:6" x14ac:dyDescent="0.2">
      <c r="A309" s="90"/>
      <c r="B309" s="91" t="s">
        <v>343</v>
      </c>
      <c r="C309" s="91" t="s">
        <v>43</v>
      </c>
      <c r="D309" s="92">
        <v>29</v>
      </c>
      <c r="E309" s="201"/>
      <c r="F309" s="92">
        <f>ROUND(D309*E309,2)</f>
        <v>0</v>
      </c>
    </row>
    <row r="310" spans="1:6" ht="13.5" thickBot="1" x14ac:dyDescent="0.25">
      <c r="A310" s="89"/>
      <c r="B310" s="86"/>
      <c r="F310" s="92"/>
    </row>
    <row r="311" spans="1:6" ht="13.5" thickBot="1" x14ac:dyDescent="0.25">
      <c r="A311" s="89"/>
      <c r="B311" s="28" t="s">
        <v>359</v>
      </c>
      <c r="C311" s="29"/>
      <c r="D311" s="30"/>
      <c r="E311" s="30"/>
      <c r="F311" s="31">
        <f>SUM(F268:F310)</f>
        <v>0</v>
      </c>
    </row>
    <row r="312" spans="1:6" x14ac:dyDescent="0.2">
      <c r="A312" s="89"/>
      <c r="B312" s="91"/>
      <c r="F312" s="92"/>
    </row>
    <row r="313" spans="1:6" x14ac:dyDescent="0.2">
      <c r="A313" s="89" t="s">
        <v>360</v>
      </c>
      <c r="B313" s="86" t="s">
        <v>361</v>
      </c>
      <c r="F313" s="92"/>
    </row>
    <row r="314" spans="1:6" x14ac:dyDescent="0.2">
      <c r="A314" s="89"/>
      <c r="B314" s="86"/>
      <c r="F314" s="92"/>
    </row>
    <row r="315" spans="1:6" x14ac:dyDescent="0.2">
      <c r="A315" s="90"/>
      <c r="B315" s="91" t="s">
        <v>362</v>
      </c>
      <c r="C315" s="91"/>
      <c r="D315" s="92"/>
      <c r="E315" s="92"/>
      <c r="F315" s="92"/>
    </row>
    <row r="316" spans="1:6" x14ac:dyDescent="0.2">
      <c r="A316" s="90" t="s">
        <v>363</v>
      </c>
      <c r="B316" s="91" t="s">
        <v>364</v>
      </c>
      <c r="C316" s="91" t="s">
        <v>365</v>
      </c>
      <c r="D316" s="92">
        <v>20</v>
      </c>
      <c r="E316" s="92">
        <v>50</v>
      </c>
      <c r="F316" s="92">
        <f>ROUND(D316*E316,2)</f>
        <v>1000</v>
      </c>
    </row>
    <row r="317" spans="1:6" x14ac:dyDescent="0.2">
      <c r="A317" s="90"/>
      <c r="B317" s="91"/>
      <c r="C317" s="91"/>
      <c r="D317" s="93"/>
      <c r="E317" s="92"/>
      <c r="F317" s="92"/>
    </row>
    <row r="318" spans="1:6" x14ac:dyDescent="0.2">
      <c r="A318" s="90"/>
      <c r="B318" s="91" t="s">
        <v>366</v>
      </c>
      <c r="C318" s="91"/>
      <c r="D318" s="93"/>
      <c r="E318" s="92"/>
      <c r="F318" s="92"/>
    </row>
    <row r="319" spans="1:6" x14ac:dyDescent="0.2">
      <c r="A319" s="90" t="s">
        <v>367</v>
      </c>
      <c r="B319" s="91" t="s">
        <v>368</v>
      </c>
      <c r="C319" s="91" t="s">
        <v>365</v>
      </c>
      <c r="D319" s="92">
        <v>20</v>
      </c>
      <c r="E319" s="92">
        <v>50</v>
      </c>
      <c r="F319" s="92">
        <f>ROUND(D319*E319,2)</f>
        <v>1000</v>
      </c>
    </row>
    <row r="320" spans="1:6" x14ac:dyDescent="0.2">
      <c r="A320" s="90"/>
      <c r="B320" s="91"/>
      <c r="C320" s="91"/>
      <c r="D320" s="93"/>
      <c r="E320" s="92"/>
      <c r="F320" s="92"/>
    </row>
    <row r="321" spans="1:6" x14ac:dyDescent="0.2">
      <c r="A321" s="90"/>
      <c r="B321" s="91" t="s">
        <v>369</v>
      </c>
      <c r="C321" s="91"/>
      <c r="D321" s="93"/>
      <c r="E321" s="92"/>
      <c r="F321" s="92"/>
    </row>
    <row r="322" spans="1:6" x14ac:dyDescent="0.2">
      <c r="A322" s="90" t="s">
        <v>370</v>
      </c>
      <c r="B322" s="91"/>
      <c r="C322" s="91"/>
      <c r="D322" s="93"/>
      <c r="E322" s="92"/>
      <c r="F322" s="92"/>
    </row>
    <row r="323" spans="1:6" ht="25.5" x14ac:dyDescent="0.2">
      <c r="A323" s="90"/>
      <c r="B323" s="111" t="s">
        <v>981</v>
      </c>
      <c r="C323" s="91" t="s">
        <v>43</v>
      </c>
      <c r="D323" s="92">
        <v>1</v>
      </c>
      <c r="E323" s="216">
        <v>40000</v>
      </c>
      <c r="F323" s="92">
        <f>ROUND(D323*E323,2)</f>
        <v>40000</v>
      </c>
    </row>
    <row r="324" spans="1:6" x14ac:dyDescent="0.2">
      <c r="A324" s="89"/>
      <c r="B324" s="91"/>
      <c r="C324" s="91"/>
      <c r="D324" s="93"/>
      <c r="E324" s="92"/>
      <c r="F324" s="92"/>
    </row>
    <row r="325" spans="1:6" ht="13.5" thickBot="1" x14ac:dyDescent="0.25">
      <c r="A325" s="89"/>
      <c r="B325" s="91"/>
      <c r="C325" s="91"/>
      <c r="D325" s="93"/>
      <c r="E325" s="92"/>
      <c r="F325" s="92"/>
    </row>
    <row r="326" spans="1:6" ht="13.5" thickBot="1" x14ac:dyDescent="0.25">
      <c r="A326" s="89"/>
      <c r="B326" s="28" t="s">
        <v>376</v>
      </c>
      <c r="C326" s="29"/>
      <c r="D326" s="30"/>
      <c r="E326" s="30"/>
      <c r="F326" s="31">
        <f>SUM(F313:F325)</f>
        <v>42000</v>
      </c>
    </row>
    <row r="327" spans="1:6" x14ac:dyDescent="0.2">
      <c r="A327" s="89"/>
      <c r="B327" s="91"/>
      <c r="F327" s="92"/>
    </row>
    <row r="328" spans="1:6" x14ac:dyDescent="0.2">
      <c r="A328" s="89"/>
      <c r="B328" s="91"/>
      <c r="F328" s="92"/>
    </row>
    <row r="329" spans="1:6" x14ac:dyDescent="0.2">
      <c r="A329" s="89"/>
      <c r="B329" s="91"/>
      <c r="F329" s="92"/>
    </row>
    <row r="330" spans="1:6" x14ac:dyDescent="0.2">
      <c r="A330" s="89"/>
      <c r="B330" s="91"/>
      <c r="F330" s="92"/>
    </row>
    <row r="331" spans="1:6" x14ac:dyDescent="0.2">
      <c r="A331" s="89"/>
      <c r="B331" s="91"/>
      <c r="F331" s="92"/>
    </row>
    <row r="332" spans="1:6" x14ac:dyDescent="0.2">
      <c r="A332" s="89"/>
      <c r="B332" s="91"/>
      <c r="F332" s="92"/>
    </row>
    <row r="333" spans="1:6" x14ac:dyDescent="0.2">
      <c r="A333" s="89"/>
      <c r="B333" s="91"/>
      <c r="F333" s="92"/>
    </row>
    <row r="334" spans="1:6" x14ac:dyDescent="0.2">
      <c r="A334" s="89"/>
      <c r="B334" s="91"/>
      <c r="F334" s="92"/>
    </row>
    <row r="335" spans="1:6" x14ac:dyDescent="0.2">
      <c r="A335" s="89"/>
      <c r="B335" s="91"/>
      <c r="F335" s="92"/>
    </row>
    <row r="336" spans="1:6" x14ac:dyDescent="0.2">
      <c r="A336" s="89"/>
      <c r="B336" s="91"/>
      <c r="F336" s="92"/>
    </row>
    <row r="337" spans="1:6" x14ac:dyDescent="0.2">
      <c r="A337" s="89"/>
      <c r="B337" s="91"/>
      <c r="F337" s="92"/>
    </row>
    <row r="338" spans="1:6" x14ac:dyDescent="0.2">
      <c r="A338" s="89"/>
      <c r="B338" s="86"/>
    </row>
    <row r="339" spans="1:6" x14ac:dyDescent="0.2">
      <c r="A339" s="89"/>
      <c r="B339" s="86" t="s">
        <v>377</v>
      </c>
    </row>
    <row r="340" spans="1:6" x14ac:dyDescent="0.2">
      <c r="A340" s="89"/>
      <c r="B340" s="86"/>
    </row>
    <row r="341" spans="1:6" x14ac:dyDescent="0.2">
      <c r="A341" s="89"/>
      <c r="B341" s="86"/>
    </row>
    <row r="342" spans="1:6" x14ac:dyDescent="0.2">
      <c r="A342" s="103" t="str">
        <f>A7</f>
        <v>1.00</v>
      </c>
      <c r="B342" s="104" t="str">
        <f>B7</f>
        <v>PREDDELA</v>
      </c>
      <c r="F342" s="92">
        <f>F69</f>
        <v>0</v>
      </c>
    </row>
    <row r="343" spans="1:6" x14ac:dyDescent="0.2">
      <c r="A343" s="103"/>
      <c r="B343" s="104"/>
      <c r="F343" s="92"/>
    </row>
    <row r="344" spans="1:6" x14ac:dyDescent="0.2">
      <c r="A344" s="103" t="str">
        <f>A71</f>
        <v>2.00</v>
      </c>
      <c r="B344" s="104" t="str">
        <f>B71</f>
        <v>ZEMELJSKA DELA IN TEMELJENJE</v>
      </c>
      <c r="F344" s="92">
        <f>F120</f>
        <v>0</v>
      </c>
    </row>
    <row r="345" spans="1:6" x14ac:dyDescent="0.2">
      <c r="A345" s="103"/>
      <c r="B345" s="104"/>
      <c r="F345" s="92"/>
    </row>
    <row r="346" spans="1:6" x14ac:dyDescent="0.2">
      <c r="A346" s="103" t="str">
        <f>A122</f>
        <v>3.00</v>
      </c>
      <c r="B346" s="104" t="str">
        <f>B122</f>
        <v>VOZIŠČNE KONSTRUKCIJE</v>
      </c>
      <c r="F346" s="92">
        <f>F143</f>
        <v>0</v>
      </c>
    </row>
    <row r="347" spans="1:6" x14ac:dyDescent="0.2">
      <c r="A347" s="103"/>
      <c r="B347" s="104"/>
      <c r="F347" s="92"/>
    </row>
    <row r="348" spans="1:6" x14ac:dyDescent="0.2">
      <c r="A348" s="103" t="str">
        <f>A145</f>
        <v>4.00</v>
      </c>
      <c r="B348" s="104" t="str">
        <f>B145</f>
        <v>ODVODNJAVANJE</v>
      </c>
      <c r="F348" s="92">
        <f>F218</f>
        <v>0</v>
      </c>
    </row>
    <row r="349" spans="1:6" x14ac:dyDescent="0.2">
      <c r="A349" s="103"/>
      <c r="B349" s="104"/>
      <c r="F349" s="92"/>
    </row>
    <row r="350" spans="1:6" x14ac:dyDescent="0.2">
      <c r="A350" s="103" t="str">
        <f>A221</f>
        <v>5.00</v>
      </c>
      <c r="B350" s="104" t="str">
        <f>B221</f>
        <v>GRADBENA IN OBRTNIŠKA DELA</v>
      </c>
      <c r="F350" s="92">
        <f>F266</f>
        <v>0</v>
      </c>
    </row>
    <row r="351" spans="1:6" x14ac:dyDescent="0.2">
      <c r="A351" s="103"/>
      <c r="B351" s="104"/>
      <c r="F351" s="92"/>
    </row>
    <row r="352" spans="1:6" x14ac:dyDescent="0.2">
      <c r="A352" s="103" t="str">
        <f>A268</f>
        <v>6.00</v>
      </c>
      <c r="B352" s="104" t="str">
        <f>B268</f>
        <v>OPREMA</v>
      </c>
      <c r="F352" s="92">
        <f>F311</f>
        <v>0</v>
      </c>
    </row>
    <row r="353" spans="1:6" x14ac:dyDescent="0.2">
      <c r="A353" s="103"/>
      <c r="B353" s="104"/>
      <c r="F353" s="92"/>
    </row>
    <row r="354" spans="1:6" x14ac:dyDescent="0.2">
      <c r="A354" s="103" t="str">
        <f>A313</f>
        <v>7.00</v>
      </c>
      <c r="B354" s="104" t="str">
        <f>B313</f>
        <v>TUJE STORITVE</v>
      </c>
      <c r="F354" s="92">
        <f>F326</f>
        <v>42000</v>
      </c>
    </row>
    <row r="355" spans="1:6" ht="13.5" thickBot="1" x14ac:dyDescent="0.25">
      <c r="A355" s="89"/>
      <c r="B355" s="86"/>
    </row>
    <row r="356" spans="1:6" ht="13.5" thickBot="1" x14ac:dyDescent="0.25">
      <c r="A356" s="89"/>
      <c r="B356" s="28" t="s">
        <v>0</v>
      </c>
      <c r="C356" s="29"/>
      <c r="D356" s="30"/>
      <c r="E356" s="30"/>
      <c r="F356" s="31">
        <f>SUM(F339:F355)</f>
        <v>42000</v>
      </c>
    </row>
    <row r="357" spans="1:6" ht="13.5" thickBot="1" x14ac:dyDescent="0.25">
      <c r="A357" s="89"/>
      <c r="B357" s="91" t="s">
        <v>2</v>
      </c>
      <c r="F357" s="92">
        <f>F356*0.22</f>
        <v>9240</v>
      </c>
    </row>
    <row r="358" spans="1:6" ht="13.5" thickBot="1" x14ac:dyDescent="0.25">
      <c r="A358" s="89"/>
      <c r="B358" s="28" t="s">
        <v>378</v>
      </c>
      <c r="C358" s="29"/>
      <c r="D358" s="30"/>
      <c r="E358" s="30"/>
      <c r="F358" s="31">
        <f>SUM(F356:F357)</f>
        <v>51240</v>
      </c>
    </row>
    <row r="359" spans="1:6" x14ac:dyDescent="0.2">
      <c r="B359" s="105"/>
    </row>
    <row r="360" spans="1:6" x14ac:dyDescent="0.2">
      <c r="B360" s="105"/>
    </row>
    <row r="361" spans="1:6" x14ac:dyDescent="0.2">
      <c r="B361" s="105"/>
    </row>
    <row r="362" spans="1:6" x14ac:dyDescent="0.2">
      <c r="B362" s="105"/>
    </row>
    <row r="363" spans="1:6" x14ac:dyDescent="0.2">
      <c r="B363" s="105"/>
    </row>
    <row r="364" spans="1:6" x14ac:dyDescent="0.2">
      <c r="B364" s="105"/>
    </row>
    <row r="365" spans="1:6" x14ac:dyDescent="0.2">
      <c r="A365" s="106"/>
      <c r="B365" s="105"/>
    </row>
    <row r="366" spans="1:6" x14ac:dyDescent="0.2">
      <c r="A366" s="106"/>
      <c r="B366" s="105"/>
    </row>
    <row r="393" spans="1:2" x14ac:dyDescent="0.2">
      <c r="A393" s="106"/>
      <c r="B393" s="105"/>
    </row>
    <row r="394" spans="1:2" x14ac:dyDescent="0.2">
      <c r="A394" s="106"/>
    </row>
    <row r="395" spans="1:2" x14ac:dyDescent="0.2">
      <c r="A395" s="106"/>
    </row>
    <row r="396" spans="1:2" x14ac:dyDescent="0.2">
      <c r="A396" s="106"/>
      <c r="B396" s="105"/>
    </row>
    <row r="397" spans="1:2" x14ac:dyDescent="0.2">
      <c r="A397" s="106"/>
      <c r="B397" s="105"/>
    </row>
    <row r="420" spans="1:2" x14ac:dyDescent="0.2">
      <c r="A420" s="106"/>
      <c r="B420" s="105"/>
    </row>
    <row r="421" spans="1:2" x14ac:dyDescent="0.2">
      <c r="A421" s="106"/>
    </row>
    <row r="422" spans="1:2" x14ac:dyDescent="0.2">
      <c r="A422" s="106"/>
    </row>
    <row r="423" spans="1:2" x14ac:dyDescent="0.2">
      <c r="A423" s="106"/>
      <c r="B423" s="105"/>
    </row>
    <row r="424" spans="1:2" x14ac:dyDescent="0.2">
      <c r="A424" s="106"/>
      <c r="B424" s="105"/>
    </row>
    <row r="495" spans="1:2" x14ac:dyDescent="0.2">
      <c r="A495" s="106"/>
      <c r="B495" s="105"/>
    </row>
    <row r="496" spans="1:2" x14ac:dyDescent="0.2">
      <c r="A496" s="106"/>
    </row>
    <row r="497" spans="1:2" x14ac:dyDescent="0.2">
      <c r="A497" s="106"/>
    </row>
    <row r="498" spans="1:2" x14ac:dyDescent="0.2">
      <c r="A498" s="106"/>
      <c r="B498" s="105"/>
    </row>
    <row r="499" spans="1:2" x14ac:dyDescent="0.2">
      <c r="A499" s="106"/>
      <c r="B499" s="105"/>
    </row>
    <row r="532" spans="1:2" x14ac:dyDescent="0.2">
      <c r="A532" s="106"/>
      <c r="B532" s="105"/>
    </row>
    <row r="533" spans="1:2" x14ac:dyDescent="0.2">
      <c r="A533" s="106"/>
    </row>
    <row r="534" spans="1:2" x14ac:dyDescent="0.2">
      <c r="A534" s="106"/>
    </row>
    <row r="535" spans="1:2" x14ac:dyDescent="0.2">
      <c r="A535" s="106"/>
      <c r="B535" s="105"/>
    </row>
    <row r="536" spans="1:2" x14ac:dyDescent="0.2">
      <c r="A536" s="106"/>
      <c r="B536" s="105"/>
    </row>
    <row r="589" spans="1:2" x14ac:dyDescent="0.2">
      <c r="A589" s="106"/>
      <c r="B589" s="105"/>
    </row>
    <row r="590" spans="1:2" x14ac:dyDescent="0.2">
      <c r="A590" s="106"/>
    </row>
    <row r="591" spans="1:2" x14ac:dyDescent="0.2">
      <c r="A591" s="106"/>
    </row>
    <row r="592" spans="1:2" x14ac:dyDescent="0.2">
      <c r="A592" s="106"/>
      <c r="B592" s="105"/>
    </row>
    <row r="593" spans="1:2" x14ac:dyDescent="0.2">
      <c r="A593" s="106"/>
      <c r="B593" s="105"/>
    </row>
    <row r="624" spans="1:2" x14ac:dyDescent="0.2">
      <c r="A624" s="106"/>
      <c r="B624" s="105"/>
    </row>
    <row r="625" spans="1:2" x14ac:dyDescent="0.2">
      <c r="A625" s="106"/>
    </row>
    <row r="626" spans="1:2" x14ac:dyDescent="0.2">
      <c r="A626" s="106"/>
    </row>
    <row r="627" spans="1:2" x14ac:dyDescent="0.2">
      <c r="A627" s="106"/>
      <c r="B627" s="105"/>
    </row>
    <row r="628" spans="1:2" x14ac:dyDescent="0.2">
      <c r="A628" s="106"/>
      <c r="B628" s="105"/>
    </row>
    <row r="642" spans="1:2" x14ac:dyDescent="0.2">
      <c r="A642" s="106"/>
      <c r="B642" s="105"/>
    </row>
    <row r="643" spans="1:2" x14ac:dyDescent="0.2">
      <c r="A643" s="106"/>
    </row>
    <row r="644" spans="1:2" x14ac:dyDescent="0.2">
      <c r="A644" s="106"/>
    </row>
    <row r="645" spans="1:2" x14ac:dyDescent="0.2">
      <c r="A645" s="106"/>
      <c r="B645" s="105"/>
    </row>
    <row r="646" spans="1:2" x14ac:dyDescent="0.2">
      <c r="A646" s="106"/>
      <c r="B646" s="105"/>
    </row>
    <row r="707" spans="1:2" x14ac:dyDescent="0.2">
      <c r="A707" s="106"/>
      <c r="B707" s="105"/>
    </row>
    <row r="708" spans="1:2" x14ac:dyDescent="0.2">
      <c r="A708" s="106"/>
    </row>
    <row r="709" spans="1:2" x14ac:dyDescent="0.2">
      <c r="A709" s="106"/>
    </row>
    <row r="710" spans="1:2" x14ac:dyDescent="0.2">
      <c r="A710" s="106"/>
      <c r="B710" s="105"/>
    </row>
    <row r="711" spans="1:2" x14ac:dyDescent="0.2">
      <c r="A711" s="106"/>
      <c r="B711" s="105"/>
    </row>
    <row r="724" spans="1:2" x14ac:dyDescent="0.2">
      <c r="A724" s="106"/>
      <c r="B724" s="105"/>
    </row>
    <row r="725" spans="1:2" x14ac:dyDescent="0.2">
      <c r="A725" s="106"/>
    </row>
    <row r="726" spans="1:2" x14ac:dyDescent="0.2">
      <c r="A726" s="106"/>
    </row>
    <row r="727" spans="1:2" x14ac:dyDescent="0.2">
      <c r="A727" s="106"/>
      <c r="B727" s="105"/>
    </row>
    <row r="728" spans="1:2" x14ac:dyDescent="0.2">
      <c r="A728" s="106"/>
      <c r="B728" s="105"/>
    </row>
    <row r="768" spans="1:2" x14ac:dyDescent="0.2">
      <c r="A768" s="106"/>
      <c r="B768" s="105"/>
    </row>
    <row r="769" spans="1:2" x14ac:dyDescent="0.2">
      <c r="A769" s="106"/>
    </row>
    <row r="770" spans="1:2" x14ac:dyDescent="0.2">
      <c r="A770" s="106"/>
    </row>
    <row r="771" spans="1:2" x14ac:dyDescent="0.2">
      <c r="A771" s="106"/>
      <c r="B771" s="105"/>
    </row>
    <row r="772" spans="1:2" x14ac:dyDescent="0.2">
      <c r="A772" s="106"/>
      <c r="B772" s="105"/>
    </row>
    <row r="779" spans="1:2" x14ac:dyDescent="0.2">
      <c r="A779" s="106"/>
      <c r="B779" s="105"/>
    </row>
    <row r="780" spans="1:2" x14ac:dyDescent="0.2">
      <c r="A780" s="106"/>
    </row>
    <row r="781" spans="1:2" x14ac:dyDescent="0.2">
      <c r="A781" s="106"/>
      <c r="B781" s="105"/>
    </row>
    <row r="782" spans="1:2" x14ac:dyDescent="0.2">
      <c r="A782" s="106"/>
      <c r="B782" s="105"/>
    </row>
    <row r="783" spans="1:2" x14ac:dyDescent="0.2">
      <c r="A783" s="106"/>
      <c r="B783" s="105"/>
    </row>
    <row r="784" spans="1:2" x14ac:dyDescent="0.2">
      <c r="A784" s="106"/>
      <c r="B784" s="105"/>
    </row>
    <row r="785" spans="1:2" x14ac:dyDescent="0.2">
      <c r="A785" s="106"/>
      <c r="B785" s="105"/>
    </row>
    <row r="786" spans="1:2" x14ac:dyDescent="0.2">
      <c r="A786" s="107"/>
      <c r="B786" s="108"/>
    </row>
    <row r="787" spans="1:2" x14ac:dyDescent="0.2">
      <c r="A787" s="107"/>
      <c r="B787" s="108"/>
    </row>
    <row r="788" spans="1:2" x14ac:dyDescent="0.2">
      <c r="A788" s="107"/>
      <c r="B788" s="108"/>
    </row>
    <row r="789" spans="1:2" x14ac:dyDescent="0.2">
      <c r="A789" s="107"/>
      <c r="B789" s="108"/>
    </row>
    <row r="790" spans="1:2" x14ac:dyDescent="0.2">
      <c r="A790" s="107"/>
      <c r="B790" s="108"/>
    </row>
    <row r="791" spans="1:2" x14ac:dyDescent="0.2">
      <c r="A791" s="107"/>
      <c r="B791" s="108"/>
    </row>
    <row r="792" spans="1:2" x14ac:dyDescent="0.2">
      <c r="A792" s="107"/>
      <c r="B792" s="108"/>
    </row>
    <row r="793" spans="1:2" x14ac:dyDescent="0.2">
      <c r="A793" s="107"/>
      <c r="B793" s="108"/>
    </row>
    <row r="794" spans="1:2" x14ac:dyDescent="0.2">
      <c r="A794" s="107"/>
      <c r="B794" s="108"/>
    </row>
    <row r="795" spans="1:2" x14ac:dyDescent="0.2">
      <c r="A795" s="107"/>
      <c r="B795" s="108"/>
    </row>
    <row r="796" spans="1:2" x14ac:dyDescent="0.2">
      <c r="A796" s="107"/>
      <c r="B796" s="108"/>
    </row>
    <row r="797" spans="1:2" x14ac:dyDescent="0.2">
      <c r="A797" s="107"/>
      <c r="B797" s="108"/>
    </row>
    <row r="798" spans="1:2" x14ac:dyDescent="0.2">
      <c r="A798" s="107"/>
      <c r="B798" s="108"/>
    </row>
    <row r="799" spans="1:2" x14ac:dyDescent="0.2">
      <c r="A799" s="107"/>
      <c r="B799" s="108"/>
    </row>
    <row r="800" spans="1:2" x14ac:dyDescent="0.2">
      <c r="A800" s="107"/>
      <c r="B800" s="108"/>
    </row>
    <row r="801" spans="1:2" x14ac:dyDescent="0.2">
      <c r="A801" s="107"/>
      <c r="B801" s="108"/>
    </row>
    <row r="802" spans="1:2" x14ac:dyDescent="0.2">
      <c r="A802" s="107"/>
      <c r="B802" s="108"/>
    </row>
    <row r="803" spans="1:2" x14ac:dyDescent="0.2">
      <c r="A803" s="107"/>
      <c r="B803" s="108"/>
    </row>
    <row r="804" spans="1:2" x14ac:dyDescent="0.2">
      <c r="A804" s="107"/>
      <c r="B804" s="108"/>
    </row>
    <row r="805" spans="1:2" x14ac:dyDescent="0.2">
      <c r="A805" s="107"/>
      <c r="B805" s="108"/>
    </row>
    <row r="806" spans="1:2" x14ac:dyDescent="0.2">
      <c r="A806" s="107"/>
      <c r="B806" s="108"/>
    </row>
    <row r="807" spans="1:2" x14ac:dyDescent="0.2">
      <c r="A807" s="106"/>
      <c r="B807" s="105"/>
    </row>
    <row r="808" spans="1:2" x14ac:dyDescent="0.2">
      <c r="A808" s="106"/>
    </row>
    <row r="809" spans="1:2" x14ac:dyDescent="0.2">
      <c r="A809" s="106"/>
    </row>
    <row r="810" spans="1:2" x14ac:dyDescent="0.2">
      <c r="A810" s="106"/>
    </row>
    <row r="838" spans="1:2" x14ac:dyDescent="0.2">
      <c r="A838" s="107"/>
      <c r="B838" s="108"/>
    </row>
    <row r="839" spans="1:2" x14ac:dyDescent="0.2">
      <c r="A839" s="107"/>
      <c r="B839" s="108"/>
    </row>
    <row r="840" spans="1:2" x14ac:dyDescent="0.2">
      <c r="A840" s="107"/>
      <c r="B840" s="108"/>
    </row>
  </sheetData>
  <sheetProtection algorithmName="SHA-512" hashValue="1wQQPQty8LgvEKkveIlyxLqpoS/ToKfIiZRAqHGbJjg/J0FNSLMtADz/ygwbeiLCR0/KrJlN5Y5Qmqxrnl3X/g==" saltValue="rz8TwbrCHLaKnuYRWhsG9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47"/>
  <sheetViews>
    <sheetView topLeftCell="A123" workbookViewId="0">
      <selection activeCell="D144" sqref="D144"/>
    </sheetView>
  </sheetViews>
  <sheetFormatPr defaultRowHeight="12.75" x14ac:dyDescent="0.2"/>
  <cols>
    <col min="1" max="1" width="6.140625" style="85" customWidth="1"/>
    <col min="2" max="2" width="31.7109375" style="87" customWidth="1"/>
    <col min="3" max="3" width="9.140625" style="87"/>
    <col min="4" max="4" width="13.28515625" style="96" customWidth="1"/>
    <col min="5" max="5" width="13.28515625" style="88" customWidth="1"/>
    <col min="6" max="6" width="13.7109375" style="88" customWidth="1"/>
    <col min="7" max="16384" width="9.140625" style="56"/>
  </cols>
  <sheetData>
    <row r="1" spans="1:6" x14ac:dyDescent="0.2">
      <c r="B1" s="86" t="s">
        <v>24</v>
      </c>
    </row>
    <row r="2" spans="1:6" x14ac:dyDescent="0.2">
      <c r="B2" s="86" t="s">
        <v>25</v>
      </c>
    </row>
    <row r="3" spans="1:6" x14ac:dyDescent="0.2">
      <c r="B3" s="86"/>
    </row>
    <row r="4" spans="1:6" x14ac:dyDescent="0.2">
      <c r="B4" s="86" t="s">
        <v>26</v>
      </c>
    </row>
    <row r="5" spans="1:6" x14ac:dyDescent="0.2">
      <c r="B5" s="86" t="s">
        <v>388</v>
      </c>
    </row>
    <row r="6" spans="1:6" x14ac:dyDescent="0.2">
      <c r="B6" s="86"/>
    </row>
    <row r="7" spans="1:6" x14ac:dyDescent="0.2">
      <c r="A7" s="89" t="s">
        <v>28</v>
      </c>
      <c r="B7" s="86" t="s">
        <v>122</v>
      </c>
      <c r="F7" s="92"/>
    </row>
    <row r="8" spans="1:6" x14ac:dyDescent="0.2">
      <c r="A8" s="89"/>
      <c r="B8" s="86"/>
      <c r="F8" s="92"/>
    </row>
    <row r="9" spans="1:6" x14ac:dyDescent="0.2">
      <c r="A9" s="90"/>
      <c r="B9" s="91" t="s">
        <v>389</v>
      </c>
      <c r="C9" s="91"/>
      <c r="E9" s="92"/>
      <c r="F9" s="92"/>
    </row>
    <row r="10" spans="1:6" x14ac:dyDescent="0.2">
      <c r="A10" s="90" t="s">
        <v>31</v>
      </c>
      <c r="B10" s="91" t="s">
        <v>390</v>
      </c>
      <c r="C10" s="91"/>
      <c r="E10" s="92"/>
      <c r="F10" s="92"/>
    </row>
    <row r="11" spans="1:6" x14ac:dyDescent="0.2">
      <c r="A11" s="90"/>
      <c r="B11" s="91" t="s">
        <v>391</v>
      </c>
      <c r="C11" s="91"/>
      <c r="E11" s="92"/>
      <c r="F11" s="92"/>
    </row>
    <row r="12" spans="1:6" x14ac:dyDescent="0.2">
      <c r="A12" s="90"/>
      <c r="B12" s="94" t="s">
        <v>66</v>
      </c>
      <c r="C12" s="91" t="s">
        <v>128</v>
      </c>
      <c r="D12" s="88">
        <v>723</v>
      </c>
      <c r="E12" s="201"/>
      <c r="F12" s="92">
        <f>ROUND(D12*E12,2)</f>
        <v>0</v>
      </c>
    </row>
    <row r="13" spans="1:6" x14ac:dyDescent="0.2">
      <c r="A13" s="90"/>
      <c r="B13" s="94"/>
      <c r="C13" s="91"/>
      <c r="E13" s="201"/>
      <c r="F13" s="92"/>
    </row>
    <row r="14" spans="1:6" x14ac:dyDescent="0.2">
      <c r="A14" s="90"/>
      <c r="B14" s="95" t="s">
        <v>136</v>
      </c>
      <c r="C14" s="91"/>
      <c r="E14" s="201"/>
      <c r="F14" s="92"/>
    </row>
    <row r="15" spans="1:6" x14ac:dyDescent="0.2">
      <c r="A15" s="90" t="s">
        <v>37</v>
      </c>
      <c r="B15" s="95" t="s">
        <v>138</v>
      </c>
      <c r="C15" s="91"/>
      <c r="E15" s="201"/>
      <c r="F15" s="92"/>
    </row>
    <row r="16" spans="1:6" x14ac:dyDescent="0.2">
      <c r="A16" s="90"/>
      <c r="B16" s="95" t="s">
        <v>139</v>
      </c>
      <c r="C16" s="91"/>
      <c r="E16" s="201"/>
      <c r="F16" s="92"/>
    </row>
    <row r="17" spans="1:6" x14ac:dyDescent="0.2">
      <c r="A17" s="90"/>
      <c r="B17" s="95" t="s">
        <v>140</v>
      </c>
      <c r="C17" s="91"/>
      <c r="E17" s="201"/>
      <c r="F17" s="92"/>
    </row>
    <row r="18" spans="1:6" x14ac:dyDescent="0.2">
      <c r="A18" s="90"/>
      <c r="B18" s="95" t="s">
        <v>141</v>
      </c>
      <c r="C18" s="91"/>
      <c r="E18" s="201"/>
      <c r="F18" s="92"/>
    </row>
    <row r="19" spans="1:6" x14ac:dyDescent="0.2">
      <c r="A19" s="90"/>
      <c r="B19" s="95" t="s">
        <v>142</v>
      </c>
      <c r="C19" s="91"/>
      <c r="E19" s="201"/>
      <c r="F19" s="92"/>
    </row>
    <row r="20" spans="1:6" x14ac:dyDescent="0.2">
      <c r="A20" s="90"/>
      <c r="B20" s="95" t="s">
        <v>143</v>
      </c>
      <c r="C20" s="91"/>
      <c r="E20" s="201"/>
      <c r="F20" s="92"/>
    </row>
    <row r="21" spans="1:6" x14ac:dyDescent="0.2">
      <c r="A21" s="90"/>
      <c r="B21" s="94" t="s">
        <v>66</v>
      </c>
      <c r="C21" s="91" t="s">
        <v>128</v>
      </c>
      <c r="D21" s="88">
        <v>2</v>
      </c>
      <c r="E21" s="201"/>
      <c r="F21" s="92">
        <f>ROUND(D21*E21,2)</f>
        <v>0</v>
      </c>
    </row>
    <row r="22" spans="1:6" x14ac:dyDescent="0.2">
      <c r="A22" s="90"/>
      <c r="B22" s="95"/>
      <c r="C22" s="91"/>
      <c r="E22" s="201"/>
      <c r="F22" s="92"/>
    </row>
    <row r="23" spans="1:6" x14ac:dyDescent="0.2">
      <c r="A23" s="90"/>
      <c r="B23" s="91" t="s">
        <v>148</v>
      </c>
      <c r="C23" s="91"/>
      <c r="E23" s="201"/>
      <c r="F23" s="92"/>
    </row>
    <row r="24" spans="1:6" x14ac:dyDescent="0.2">
      <c r="A24" s="90" t="s">
        <v>41</v>
      </c>
      <c r="B24" s="91" t="s">
        <v>150</v>
      </c>
      <c r="C24" s="91"/>
      <c r="E24" s="201"/>
      <c r="F24" s="92"/>
    </row>
    <row r="25" spans="1:6" x14ac:dyDescent="0.2">
      <c r="A25" s="90"/>
      <c r="B25" s="91" t="s">
        <v>151</v>
      </c>
      <c r="C25" s="91" t="s">
        <v>128</v>
      </c>
      <c r="D25" s="88">
        <v>515</v>
      </c>
      <c r="E25" s="201"/>
      <c r="F25" s="92">
        <f>ROUND(D25*E25,2)</f>
        <v>0</v>
      </c>
    </row>
    <row r="26" spans="1:6" x14ac:dyDescent="0.2">
      <c r="A26" s="90"/>
      <c r="B26" s="91"/>
      <c r="C26" s="91"/>
      <c r="E26" s="201"/>
      <c r="F26" s="92"/>
    </row>
    <row r="27" spans="1:6" x14ac:dyDescent="0.2">
      <c r="A27" s="90"/>
      <c r="B27" s="91" t="s">
        <v>156</v>
      </c>
      <c r="C27" s="91"/>
      <c r="E27" s="201"/>
      <c r="F27" s="92"/>
    </row>
    <row r="28" spans="1:6" x14ac:dyDescent="0.2">
      <c r="A28" s="90" t="s">
        <v>45</v>
      </c>
      <c r="B28" s="91" t="s">
        <v>158</v>
      </c>
      <c r="C28" s="91"/>
      <c r="E28" s="201"/>
      <c r="F28" s="92"/>
    </row>
    <row r="29" spans="1:6" x14ac:dyDescent="0.2">
      <c r="A29" s="90"/>
      <c r="B29" s="91" t="s">
        <v>392</v>
      </c>
      <c r="C29" s="91" t="s">
        <v>128</v>
      </c>
      <c r="D29" s="88">
        <v>668</v>
      </c>
      <c r="E29" s="201"/>
      <c r="F29" s="92">
        <f>ROUND(D29*E29,2)</f>
        <v>0</v>
      </c>
    </row>
    <row r="30" spans="1:6" x14ac:dyDescent="0.2">
      <c r="A30" s="90"/>
      <c r="B30" s="91"/>
      <c r="C30" s="91"/>
      <c r="E30" s="201"/>
      <c r="F30" s="92"/>
    </row>
    <row r="31" spans="1:6" ht="13.5" thickBot="1" x14ac:dyDescent="0.25">
      <c r="A31" s="89"/>
      <c r="B31" s="86"/>
      <c r="E31" s="202"/>
      <c r="F31" s="92"/>
    </row>
    <row r="32" spans="1:6" ht="13.5" thickBot="1" x14ac:dyDescent="0.25">
      <c r="A32" s="89"/>
      <c r="B32" s="28" t="s">
        <v>167</v>
      </c>
      <c r="C32" s="29"/>
      <c r="D32" s="109"/>
      <c r="E32" s="203"/>
      <c r="F32" s="31">
        <f>SUM(F7:F31)</f>
        <v>0</v>
      </c>
    </row>
    <row r="33" spans="1:6" x14ac:dyDescent="0.2">
      <c r="A33" s="89"/>
      <c r="B33" s="91"/>
      <c r="E33" s="202"/>
      <c r="F33" s="92"/>
    </row>
    <row r="34" spans="1:6" x14ac:dyDescent="0.2">
      <c r="A34" s="89" t="s">
        <v>121</v>
      </c>
      <c r="B34" s="86" t="s">
        <v>169</v>
      </c>
      <c r="E34" s="202"/>
      <c r="F34" s="92"/>
    </row>
    <row r="35" spans="1:6" x14ac:dyDescent="0.2">
      <c r="A35" s="89"/>
      <c r="B35" s="86"/>
      <c r="E35" s="202"/>
      <c r="F35" s="92"/>
    </row>
    <row r="36" spans="1:6" x14ac:dyDescent="0.2">
      <c r="A36" s="90"/>
      <c r="B36" s="91" t="s">
        <v>114</v>
      </c>
      <c r="C36" s="91"/>
      <c r="E36" s="201"/>
      <c r="F36" s="92"/>
    </row>
    <row r="37" spans="1:6" x14ac:dyDescent="0.2">
      <c r="A37" s="90" t="s">
        <v>124</v>
      </c>
      <c r="B37" s="91" t="s">
        <v>172</v>
      </c>
      <c r="C37" s="91"/>
      <c r="E37" s="201"/>
      <c r="F37" s="92"/>
    </row>
    <row r="38" spans="1:6" x14ac:dyDescent="0.2">
      <c r="A38" s="90"/>
      <c r="B38" s="91" t="s">
        <v>173</v>
      </c>
      <c r="C38" s="91"/>
      <c r="E38" s="201"/>
      <c r="F38" s="92"/>
    </row>
    <row r="39" spans="1:6" x14ac:dyDescent="0.2">
      <c r="A39" s="90"/>
      <c r="B39" s="91" t="s">
        <v>393</v>
      </c>
      <c r="C39" s="91" t="s">
        <v>128</v>
      </c>
      <c r="D39" s="88">
        <v>563</v>
      </c>
      <c r="E39" s="201"/>
      <c r="F39" s="92">
        <f>ROUND(D39*E39,2)</f>
        <v>0</v>
      </c>
    </row>
    <row r="40" spans="1:6" x14ac:dyDescent="0.2">
      <c r="A40" s="90"/>
      <c r="B40" s="91"/>
      <c r="C40" s="91"/>
      <c r="E40" s="201"/>
      <c r="F40" s="92"/>
    </row>
    <row r="41" spans="1:6" x14ac:dyDescent="0.2">
      <c r="A41" s="90"/>
      <c r="B41" s="91" t="s">
        <v>175</v>
      </c>
      <c r="C41" s="91"/>
      <c r="E41" s="201"/>
      <c r="F41" s="92"/>
    </row>
    <row r="42" spans="1:6" x14ac:dyDescent="0.2">
      <c r="A42" s="90" t="s">
        <v>130</v>
      </c>
      <c r="B42" s="91" t="s">
        <v>181</v>
      </c>
      <c r="C42" s="91"/>
      <c r="E42" s="201"/>
      <c r="F42" s="92"/>
    </row>
    <row r="43" spans="1:6" x14ac:dyDescent="0.2">
      <c r="A43" s="90"/>
      <c r="B43" s="91" t="s">
        <v>394</v>
      </c>
      <c r="C43" s="91"/>
      <c r="E43" s="201"/>
      <c r="F43" s="92"/>
    </row>
    <row r="44" spans="1:6" x14ac:dyDescent="0.2">
      <c r="A44" s="90"/>
      <c r="B44" s="91" t="s">
        <v>395</v>
      </c>
      <c r="C44" s="91" t="s">
        <v>67</v>
      </c>
      <c r="D44" s="88">
        <v>1257</v>
      </c>
      <c r="E44" s="201"/>
      <c r="F44" s="92">
        <f>ROUND(D44*E44,2)</f>
        <v>0</v>
      </c>
    </row>
    <row r="45" spans="1:6" x14ac:dyDescent="0.2">
      <c r="A45" s="89"/>
      <c r="B45" s="86"/>
      <c r="E45" s="202"/>
      <c r="F45" s="92"/>
    </row>
    <row r="46" spans="1:6" x14ac:dyDescent="0.2">
      <c r="A46" s="90"/>
      <c r="B46" s="91" t="s">
        <v>175</v>
      </c>
      <c r="C46" s="91"/>
      <c r="E46" s="201"/>
      <c r="F46" s="92"/>
    </row>
    <row r="47" spans="1:6" x14ac:dyDescent="0.2">
      <c r="A47" s="90" t="s">
        <v>133</v>
      </c>
      <c r="B47" s="91" t="s">
        <v>177</v>
      </c>
      <c r="C47" s="91"/>
      <c r="E47" s="201"/>
      <c r="F47" s="92"/>
    </row>
    <row r="48" spans="1:6" x14ac:dyDescent="0.2">
      <c r="A48" s="90"/>
      <c r="B48" s="91" t="s">
        <v>178</v>
      </c>
      <c r="C48" s="91"/>
      <c r="E48" s="201"/>
      <c r="F48" s="92"/>
    </row>
    <row r="49" spans="1:6" x14ac:dyDescent="0.2">
      <c r="A49" s="90"/>
      <c r="B49" s="91" t="s">
        <v>179</v>
      </c>
      <c r="C49" s="91" t="s">
        <v>67</v>
      </c>
      <c r="D49" s="88">
        <v>360</v>
      </c>
      <c r="E49" s="201"/>
      <c r="F49" s="92">
        <f>ROUND(D49*E49,2)</f>
        <v>0</v>
      </c>
    </row>
    <row r="50" spans="1:6" x14ac:dyDescent="0.2">
      <c r="A50" s="90"/>
      <c r="B50" s="91"/>
      <c r="C50" s="91"/>
      <c r="E50" s="201"/>
      <c r="F50" s="92"/>
    </row>
    <row r="51" spans="1:6" x14ac:dyDescent="0.2">
      <c r="E51" s="202"/>
    </row>
    <row r="52" spans="1:6" x14ac:dyDescent="0.2">
      <c r="A52" s="90"/>
      <c r="B52" s="91"/>
      <c r="C52" s="91"/>
      <c r="E52" s="201"/>
      <c r="F52" s="92"/>
    </row>
    <row r="53" spans="1:6" x14ac:dyDescent="0.2">
      <c r="A53" s="90"/>
      <c r="B53" s="91" t="s">
        <v>175</v>
      </c>
      <c r="C53" s="91"/>
      <c r="E53" s="201"/>
      <c r="F53" s="92"/>
    </row>
    <row r="54" spans="1:6" x14ac:dyDescent="0.2">
      <c r="A54" s="90" t="s">
        <v>137</v>
      </c>
      <c r="B54" s="91" t="s">
        <v>181</v>
      </c>
      <c r="C54" s="91"/>
      <c r="E54" s="201"/>
      <c r="F54" s="92"/>
    </row>
    <row r="55" spans="1:6" x14ac:dyDescent="0.2">
      <c r="A55" s="90"/>
      <c r="B55" s="91" t="s">
        <v>182</v>
      </c>
      <c r="C55" s="91"/>
      <c r="E55" s="201"/>
      <c r="F55" s="92"/>
    </row>
    <row r="56" spans="1:6" x14ac:dyDescent="0.2">
      <c r="A56" s="90"/>
      <c r="B56" s="91" t="s">
        <v>396</v>
      </c>
      <c r="C56" s="91" t="s">
        <v>67</v>
      </c>
      <c r="D56" s="88">
        <v>360</v>
      </c>
      <c r="E56" s="201"/>
      <c r="F56" s="92">
        <f>ROUND(D56*E56,2)</f>
        <v>0</v>
      </c>
    </row>
    <row r="57" spans="1:6" x14ac:dyDescent="0.2">
      <c r="A57" s="90"/>
      <c r="B57" s="91"/>
      <c r="C57" s="91"/>
      <c r="E57" s="201"/>
      <c r="F57" s="92"/>
    </row>
    <row r="58" spans="1:6" x14ac:dyDescent="0.2">
      <c r="A58" s="90"/>
      <c r="B58" s="91" t="s">
        <v>397</v>
      </c>
      <c r="C58" s="91"/>
      <c r="E58" s="201"/>
      <c r="F58" s="92"/>
    </row>
    <row r="59" spans="1:6" x14ac:dyDescent="0.2">
      <c r="A59" s="90" t="s">
        <v>145</v>
      </c>
      <c r="B59" s="91" t="s">
        <v>398</v>
      </c>
      <c r="C59" s="91"/>
      <c r="E59" s="201"/>
      <c r="F59" s="92"/>
    </row>
    <row r="60" spans="1:6" x14ac:dyDescent="0.2">
      <c r="A60" s="90"/>
      <c r="B60" s="91" t="s">
        <v>399</v>
      </c>
      <c r="C60" s="91"/>
      <c r="E60" s="201"/>
      <c r="F60" s="92"/>
    </row>
    <row r="61" spans="1:6" x14ac:dyDescent="0.2">
      <c r="A61" s="90"/>
      <c r="B61" s="91" t="s">
        <v>400</v>
      </c>
      <c r="C61" s="91"/>
      <c r="E61" s="201"/>
      <c r="F61" s="92"/>
    </row>
    <row r="62" spans="1:6" x14ac:dyDescent="0.2">
      <c r="A62" s="90"/>
      <c r="B62" s="91" t="s">
        <v>401</v>
      </c>
      <c r="C62" s="91" t="s">
        <v>61</v>
      </c>
      <c r="D62" s="88">
        <v>950</v>
      </c>
      <c r="E62" s="201"/>
      <c r="F62" s="92">
        <f>ROUND(D62*E62,2)</f>
        <v>0</v>
      </c>
    </row>
    <row r="63" spans="1:6" x14ac:dyDescent="0.2">
      <c r="A63" s="90"/>
      <c r="B63" s="91"/>
      <c r="C63" s="91"/>
      <c r="D63" s="88"/>
      <c r="E63" s="201"/>
      <c r="F63" s="92"/>
    </row>
    <row r="64" spans="1:6" x14ac:dyDescent="0.2">
      <c r="A64" s="90"/>
      <c r="B64" s="91" t="s">
        <v>402</v>
      </c>
      <c r="C64" s="91"/>
      <c r="D64" s="88"/>
      <c r="E64" s="201"/>
      <c r="F64" s="92"/>
    </row>
    <row r="65" spans="1:6" x14ac:dyDescent="0.2">
      <c r="A65" s="90" t="s">
        <v>149</v>
      </c>
      <c r="B65" s="91" t="s">
        <v>398</v>
      </c>
      <c r="C65" s="91"/>
      <c r="D65" s="88"/>
      <c r="E65" s="201"/>
      <c r="F65" s="92"/>
    </row>
    <row r="66" spans="1:6" x14ac:dyDescent="0.2">
      <c r="A66" s="90"/>
      <c r="B66" s="91" t="s">
        <v>403</v>
      </c>
      <c r="C66" s="91"/>
      <c r="D66" s="88"/>
      <c r="E66" s="201"/>
      <c r="F66" s="92"/>
    </row>
    <row r="67" spans="1:6" x14ac:dyDescent="0.2">
      <c r="A67" s="90"/>
      <c r="B67" s="91" t="s">
        <v>400</v>
      </c>
      <c r="C67" s="91"/>
      <c r="D67" s="88"/>
      <c r="E67" s="201"/>
      <c r="F67" s="92"/>
    </row>
    <row r="68" spans="1:6" x14ac:dyDescent="0.2">
      <c r="A68" s="90"/>
      <c r="B68" s="91" t="s">
        <v>401</v>
      </c>
      <c r="C68" s="91" t="s">
        <v>61</v>
      </c>
      <c r="D68" s="88">
        <v>70</v>
      </c>
      <c r="E68" s="201"/>
      <c r="F68" s="92">
        <f>ROUND(D68*E68,2)</f>
        <v>0</v>
      </c>
    </row>
    <row r="69" spans="1:6" x14ac:dyDescent="0.2">
      <c r="A69" s="90"/>
      <c r="B69" s="91"/>
      <c r="C69" s="91"/>
      <c r="E69" s="201"/>
      <c r="F69" s="92"/>
    </row>
    <row r="70" spans="1:6" x14ac:dyDescent="0.2">
      <c r="A70" s="90"/>
      <c r="B70" s="91" t="s">
        <v>404</v>
      </c>
      <c r="C70" s="91"/>
      <c r="E70" s="201"/>
      <c r="F70" s="92"/>
    </row>
    <row r="71" spans="1:6" x14ac:dyDescent="0.2">
      <c r="A71" s="90" t="s">
        <v>153</v>
      </c>
      <c r="B71" s="91" t="s">
        <v>398</v>
      </c>
      <c r="C71" s="91"/>
      <c r="E71" s="201"/>
      <c r="F71" s="92"/>
    </row>
    <row r="72" spans="1:6" x14ac:dyDescent="0.2">
      <c r="A72" s="90"/>
      <c r="B72" s="91" t="s">
        <v>403</v>
      </c>
      <c r="C72" s="91"/>
      <c r="E72" s="201"/>
      <c r="F72" s="92"/>
    </row>
    <row r="73" spans="1:6" x14ac:dyDescent="0.2">
      <c r="A73" s="90"/>
      <c r="B73" s="91" t="s">
        <v>400</v>
      </c>
      <c r="C73" s="91"/>
      <c r="E73" s="201"/>
      <c r="F73" s="92"/>
    </row>
    <row r="74" spans="1:6" x14ac:dyDescent="0.2">
      <c r="A74" s="90"/>
      <c r="B74" s="91" t="s">
        <v>405</v>
      </c>
      <c r="C74" s="91" t="s">
        <v>61</v>
      </c>
      <c r="D74" s="88">
        <v>930</v>
      </c>
      <c r="E74" s="201"/>
      <c r="F74" s="92">
        <f>ROUND(D74*E74,2)</f>
        <v>0</v>
      </c>
    </row>
    <row r="75" spans="1:6" ht="13.5" thickBot="1" x14ac:dyDescent="0.25">
      <c r="A75" s="89"/>
      <c r="B75" s="86"/>
      <c r="E75" s="202"/>
      <c r="F75" s="92"/>
    </row>
    <row r="76" spans="1:6" ht="13.5" thickBot="1" x14ac:dyDescent="0.25">
      <c r="A76" s="89"/>
      <c r="B76" s="28" t="s">
        <v>188</v>
      </c>
      <c r="C76" s="29"/>
      <c r="D76" s="109"/>
      <c r="E76" s="203"/>
      <c r="F76" s="31">
        <f>SUM(F34:F75)</f>
        <v>0</v>
      </c>
    </row>
    <row r="77" spans="1:6" x14ac:dyDescent="0.2">
      <c r="A77" s="89"/>
      <c r="B77" s="91"/>
      <c r="E77" s="202"/>
      <c r="F77" s="92"/>
    </row>
    <row r="78" spans="1:6" x14ac:dyDescent="0.2">
      <c r="A78" s="89" t="s">
        <v>168</v>
      </c>
      <c r="B78" s="86" t="s">
        <v>301</v>
      </c>
      <c r="E78" s="202"/>
      <c r="F78" s="92"/>
    </row>
    <row r="79" spans="1:6" x14ac:dyDescent="0.2">
      <c r="A79" s="89"/>
      <c r="B79" s="86"/>
      <c r="E79" s="202"/>
      <c r="F79" s="92"/>
    </row>
    <row r="80" spans="1:6" x14ac:dyDescent="0.2">
      <c r="A80" s="90"/>
      <c r="B80" s="91" t="s">
        <v>302</v>
      </c>
      <c r="C80" s="91"/>
      <c r="E80" s="201"/>
      <c r="F80" s="92"/>
    </row>
    <row r="81" spans="1:6" x14ac:dyDescent="0.2">
      <c r="A81" s="90" t="s">
        <v>171</v>
      </c>
      <c r="B81" s="91" t="s">
        <v>304</v>
      </c>
      <c r="C81" s="91"/>
      <c r="E81" s="201"/>
      <c r="F81" s="92"/>
    </row>
    <row r="82" spans="1:6" x14ac:dyDescent="0.2">
      <c r="A82" s="90"/>
      <c r="B82" s="91" t="s">
        <v>305</v>
      </c>
      <c r="C82" s="91"/>
      <c r="E82" s="201"/>
      <c r="F82" s="92"/>
    </row>
    <row r="83" spans="1:6" x14ac:dyDescent="0.2">
      <c r="A83" s="90"/>
      <c r="B83" s="91" t="s">
        <v>306</v>
      </c>
      <c r="C83" s="91" t="s">
        <v>43</v>
      </c>
      <c r="D83" s="110">
        <v>4</v>
      </c>
      <c r="E83" s="201"/>
      <c r="F83" s="92">
        <f>ROUND(D83*E83,2)</f>
        <v>0</v>
      </c>
    </row>
    <row r="84" spans="1:6" x14ac:dyDescent="0.2">
      <c r="A84" s="90"/>
      <c r="B84" s="91"/>
      <c r="C84" s="91"/>
      <c r="D84" s="110"/>
      <c r="E84" s="201"/>
      <c r="F84" s="92"/>
    </row>
    <row r="85" spans="1:6" x14ac:dyDescent="0.2">
      <c r="A85" s="90"/>
      <c r="B85" s="91" t="s">
        <v>406</v>
      </c>
      <c r="C85" s="91"/>
      <c r="D85" s="110"/>
      <c r="E85" s="201"/>
      <c r="F85" s="92"/>
    </row>
    <row r="86" spans="1:6" x14ac:dyDescent="0.2">
      <c r="A86" s="90" t="s">
        <v>176</v>
      </c>
      <c r="B86" s="91" t="s">
        <v>309</v>
      </c>
      <c r="C86" s="91"/>
      <c r="D86" s="110"/>
      <c r="E86" s="201"/>
      <c r="F86" s="92"/>
    </row>
    <row r="87" spans="1:6" x14ac:dyDescent="0.2">
      <c r="A87" s="90"/>
      <c r="B87" s="91" t="s">
        <v>310</v>
      </c>
      <c r="C87" s="91"/>
      <c r="D87" s="110"/>
      <c r="E87" s="201"/>
      <c r="F87" s="92"/>
    </row>
    <row r="88" spans="1:6" x14ac:dyDescent="0.2">
      <c r="A88" s="90"/>
      <c r="B88" s="91" t="s">
        <v>311</v>
      </c>
      <c r="C88" s="91"/>
      <c r="D88" s="110"/>
      <c r="E88" s="201"/>
      <c r="F88" s="92"/>
    </row>
    <row r="89" spans="1:6" x14ac:dyDescent="0.2">
      <c r="A89" s="90"/>
      <c r="B89" s="91" t="s">
        <v>407</v>
      </c>
      <c r="C89" s="91" t="s">
        <v>43</v>
      </c>
      <c r="D89" s="110">
        <v>4</v>
      </c>
      <c r="E89" s="201"/>
      <c r="F89" s="92">
        <f>ROUND(D89*E89,2)</f>
        <v>0</v>
      </c>
    </row>
    <row r="90" spans="1:6" x14ac:dyDescent="0.2">
      <c r="A90" s="90"/>
      <c r="B90" s="91"/>
      <c r="C90" s="91"/>
      <c r="D90" s="110"/>
      <c r="E90" s="201"/>
      <c r="F90" s="92"/>
    </row>
    <row r="91" spans="1:6" x14ac:dyDescent="0.2">
      <c r="A91" s="90"/>
      <c r="B91" s="91" t="s">
        <v>313</v>
      </c>
      <c r="C91" s="91"/>
      <c r="D91" s="110"/>
      <c r="E91" s="201"/>
      <c r="F91" s="92"/>
    </row>
    <row r="92" spans="1:6" x14ac:dyDescent="0.2">
      <c r="A92" s="90" t="s">
        <v>180</v>
      </c>
      <c r="B92" s="91" t="s">
        <v>315</v>
      </c>
      <c r="C92" s="91"/>
      <c r="D92" s="110"/>
      <c r="E92" s="201"/>
      <c r="F92" s="92"/>
    </row>
    <row r="93" spans="1:6" x14ac:dyDescent="0.2">
      <c r="A93" s="90"/>
      <c r="B93" s="91" t="s">
        <v>316</v>
      </c>
      <c r="C93" s="91"/>
      <c r="D93" s="110"/>
      <c r="E93" s="201"/>
      <c r="F93" s="92"/>
    </row>
    <row r="94" spans="1:6" x14ac:dyDescent="0.2">
      <c r="A94" s="90"/>
      <c r="B94" s="91" t="s">
        <v>320</v>
      </c>
      <c r="C94" s="91"/>
      <c r="D94" s="110"/>
      <c r="E94" s="201"/>
      <c r="F94" s="92"/>
    </row>
    <row r="95" spans="1:6" x14ac:dyDescent="0.2">
      <c r="A95" s="90"/>
      <c r="B95" s="91" t="s">
        <v>318</v>
      </c>
      <c r="C95" s="91" t="s">
        <v>43</v>
      </c>
      <c r="D95" s="110">
        <v>4</v>
      </c>
      <c r="E95" s="201"/>
      <c r="F95" s="92">
        <f>ROUND(D95*E95,2)</f>
        <v>0</v>
      </c>
    </row>
    <row r="96" spans="1:6" x14ac:dyDescent="0.2">
      <c r="A96" s="90"/>
      <c r="B96" s="91"/>
      <c r="C96" s="91"/>
      <c r="D96" s="88"/>
      <c r="E96" s="201"/>
      <c r="F96" s="92"/>
    </row>
    <row r="97" spans="1:6" x14ac:dyDescent="0.2">
      <c r="A97" s="90"/>
      <c r="B97" s="91" t="s">
        <v>408</v>
      </c>
      <c r="C97" s="91"/>
      <c r="E97" s="201"/>
      <c r="F97" s="92"/>
    </row>
    <row r="98" spans="1:6" x14ac:dyDescent="0.2">
      <c r="A98" s="90" t="s">
        <v>185</v>
      </c>
      <c r="B98" s="91" t="s">
        <v>409</v>
      </c>
      <c r="C98" s="91"/>
      <c r="E98" s="201"/>
      <c r="F98" s="92"/>
    </row>
    <row r="99" spans="1:6" x14ac:dyDescent="0.2">
      <c r="A99" s="90"/>
      <c r="B99" s="91" t="s">
        <v>410</v>
      </c>
      <c r="C99" s="91"/>
      <c r="E99" s="201"/>
      <c r="F99" s="92"/>
    </row>
    <row r="100" spans="1:6" x14ac:dyDescent="0.2">
      <c r="A100" s="90"/>
      <c r="B100" s="91" t="s">
        <v>411</v>
      </c>
      <c r="C100" s="91"/>
      <c r="E100" s="201"/>
      <c r="F100" s="92"/>
    </row>
    <row r="101" spans="1:6" x14ac:dyDescent="0.2">
      <c r="A101" s="90"/>
      <c r="B101" s="91" t="s">
        <v>412</v>
      </c>
      <c r="C101" s="91"/>
      <c r="E101" s="201"/>
      <c r="F101" s="92"/>
    </row>
    <row r="102" spans="1:6" x14ac:dyDescent="0.2">
      <c r="A102" s="90"/>
      <c r="B102" s="91" t="s">
        <v>336</v>
      </c>
      <c r="C102" s="91"/>
      <c r="E102" s="201"/>
      <c r="F102" s="92"/>
    </row>
    <row r="103" spans="1:6" x14ac:dyDescent="0.2">
      <c r="A103" s="90"/>
      <c r="B103" s="91" t="s">
        <v>413</v>
      </c>
      <c r="C103" s="91"/>
      <c r="E103" s="201"/>
      <c r="F103" s="92"/>
    </row>
    <row r="104" spans="1:6" x14ac:dyDescent="0.2">
      <c r="A104" s="90"/>
      <c r="B104" s="91" t="s">
        <v>414</v>
      </c>
      <c r="C104" s="91" t="s">
        <v>61</v>
      </c>
      <c r="D104" s="110">
        <v>175</v>
      </c>
      <c r="E104" s="201"/>
      <c r="F104" s="92">
        <f>ROUND(D104*E104,2)</f>
        <v>0</v>
      </c>
    </row>
    <row r="105" spans="1:6" x14ac:dyDescent="0.2">
      <c r="A105" s="90"/>
      <c r="B105" s="91"/>
      <c r="C105" s="91"/>
      <c r="D105" s="110"/>
      <c r="E105" s="201"/>
      <c r="F105" s="92"/>
    </row>
    <row r="106" spans="1:6" x14ac:dyDescent="0.2">
      <c r="A106" s="90"/>
      <c r="B106" s="91"/>
      <c r="C106" s="91"/>
      <c r="D106" s="110"/>
      <c r="E106" s="201"/>
      <c r="F106" s="92"/>
    </row>
    <row r="107" spans="1:6" x14ac:dyDescent="0.2">
      <c r="A107" s="90"/>
      <c r="B107" s="91" t="s">
        <v>415</v>
      </c>
      <c r="C107" s="91"/>
      <c r="D107" s="110"/>
      <c r="E107" s="201"/>
      <c r="F107" s="92"/>
    </row>
    <row r="108" spans="1:6" x14ac:dyDescent="0.2">
      <c r="A108" s="90" t="s">
        <v>416</v>
      </c>
      <c r="B108" s="91" t="s">
        <v>332</v>
      </c>
      <c r="C108" s="91"/>
      <c r="D108" s="110"/>
      <c r="E108" s="201"/>
      <c r="F108" s="92"/>
    </row>
    <row r="109" spans="1:6" x14ac:dyDescent="0.2">
      <c r="A109" s="90"/>
      <c r="B109" s="91" t="s">
        <v>333</v>
      </c>
      <c r="C109" s="91"/>
      <c r="D109" s="110"/>
      <c r="E109" s="201"/>
      <c r="F109" s="92"/>
    </row>
    <row r="110" spans="1:6" x14ac:dyDescent="0.2">
      <c r="A110" s="90"/>
      <c r="B110" s="91" t="s">
        <v>411</v>
      </c>
      <c r="C110" s="91"/>
      <c r="D110" s="110"/>
      <c r="E110" s="201"/>
      <c r="F110" s="92"/>
    </row>
    <row r="111" spans="1:6" x14ac:dyDescent="0.2">
      <c r="A111" s="90"/>
      <c r="B111" s="91" t="s">
        <v>412</v>
      </c>
      <c r="C111" s="91"/>
      <c r="D111" s="110"/>
      <c r="E111" s="201"/>
      <c r="F111" s="92"/>
    </row>
    <row r="112" spans="1:6" x14ac:dyDescent="0.2">
      <c r="A112" s="90"/>
      <c r="B112" s="91" t="s">
        <v>336</v>
      </c>
      <c r="C112" s="91"/>
      <c r="D112" s="110"/>
      <c r="E112" s="201"/>
      <c r="F112" s="92"/>
    </row>
    <row r="113" spans="1:6" x14ac:dyDescent="0.2">
      <c r="A113" s="90"/>
      <c r="B113" s="91" t="s">
        <v>413</v>
      </c>
      <c r="C113" s="91"/>
      <c r="D113" s="110"/>
      <c r="E113" s="201"/>
      <c r="F113" s="92"/>
    </row>
    <row r="114" spans="1:6" x14ac:dyDescent="0.2">
      <c r="A114" s="90"/>
      <c r="B114" s="91" t="s">
        <v>338</v>
      </c>
      <c r="C114" s="91" t="s">
        <v>67</v>
      </c>
      <c r="D114" s="110">
        <v>24</v>
      </c>
      <c r="E114" s="201"/>
      <c r="F114" s="92">
        <f>ROUND(D114*E114,2)</f>
        <v>0</v>
      </c>
    </row>
    <row r="115" spans="1:6" ht="13.5" thickBot="1" x14ac:dyDescent="0.25">
      <c r="A115" s="90"/>
      <c r="B115" s="91"/>
      <c r="C115" s="91"/>
      <c r="E115" s="201"/>
      <c r="F115" s="92"/>
    </row>
    <row r="116" spans="1:6" ht="13.5" thickBot="1" x14ac:dyDescent="0.25">
      <c r="A116" s="89"/>
      <c r="B116" s="28" t="s">
        <v>359</v>
      </c>
      <c r="C116" s="29"/>
      <c r="D116" s="109"/>
      <c r="E116" s="203"/>
      <c r="F116" s="31">
        <f>SUM(F78:F115)</f>
        <v>0</v>
      </c>
    </row>
    <row r="117" spans="1:6" x14ac:dyDescent="0.2">
      <c r="A117" s="89"/>
      <c r="B117" s="91"/>
      <c r="E117" s="202"/>
      <c r="F117" s="92"/>
    </row>
    <row r="118" spans="1:6" x14ac:dyDescent="0.2">
      <c r="A118" s="89" t="s">
        <v>189</v>
      </c>
      <c r="B118" s="86" t="s">
        <v>190</v>
      </c>
      <c r="E118" s="202"/>
      <c r="F118" s="92"/>
    </row>
    <row r="119" spans="1:6" x14ac:dyDescent="0.2">
      <c r="A119" s="89"/>
      <c r="B119" s="86"/>
      <c r="E119" s="202"/>
      <c r="F119" s="92"/>
    </row>
    <row r="120" spans="1:6" x14ac:dyDescent="0.2">
      <c r="A120" s="90"/>
      <c r="B120" s="91" t="s">
        <v>203</v>
      </c>
      <c r="C120" s="91"/>
      <c r="D120" s="93"/>
      <c r="E120" s="201"/>
      <c r="F120" s="92"/>
    </row>
    <row r="121" spans="1:6" x14ac:dyDescent="0.2">
      <c r="A121" s="90" t="s">
        <v>192</v>
      </c>
      <c r="B121" s="91" t="s">
        <v>205</v>
      </c>
      <c r="C121" s="91"/>
      <c r="D121" s="93"/>
      <c r="E121" s="201"/>
      <c r="F121" s="92"/>
    </row>
    <row r="122" spans="1:6" x14ac:dyDescent="0.2">
      <c r="A122" s="90"/>
      <c r="B122" s="91" t="s">
        <v>206</v>
      </c>
      <c r="C122" s="91"/>
      <c r="D122" s="93"/>
      <c r="E122" s="201"/>
      <c r="F122" s="92"/>
    </row>
    <row r="123" spans="1:6" x14ac:dyDescent="0.2">
      <c r="A123" s="90"/>
      <c r="B123" s="91" t="s">
        <v>207</v>
      </c>
      <c r="C123" s="91"/>
      <c r="D123" s="93"/>
      <c r="E123" s="201"/>
      <c r="F123" s="92"/>
    </row>
    <row r="124" spans="1:6" x14ac:dyDescent="0.2">
      <c r="A124" s="90"/>
      <c r="B124" s="91" t="s">
        <v>208</v>
      </c>
      <c r="C124" s="91" t="s">
        <v>61</v>
      </c>
      <c r="D124" s="92">
        <v>20</v>
      </c>
      <c r="E124" s="201"/>
      <c r="F124" s="92">
        <f>ROUND(D124*E124,2)</f>
        <v>0</v>
      </c>
    </row>
    <row r="125" spans="1:6" x14ac:dyDescent="0.2">
      <c r="A125" s="90"/>
      <c r="B125" s="91"/>
      <c r="C125" s="91"/>
      <c r="D125" s="92"/>
      <c r="E125" s="201"/>
      <c r="F125" s="92"/>
    </row>
    <row r="126" spans="1:6" x14ac:dyDescent="0.2">
      <c r="A126" s="90"/>
      <c r="B126" s="91" t="s">
        <v>217</v>
      </c>
      <c r="C126" s="91"/>
      <c r="D126" s="92"/>
      <c r="E126" s="201"/>
      <c r="F126" s="92"/>
    </row>
    <row r="127" spans="1:6" x14ac:dyDescent="0.2">
      <c r="A127" s="90" t="s">
        <v>198</v>
      </c>
      <c r="B127" s="91" t="s">
        <v>219</v>
      </c>
      <c r="C127" s="91"/>
      <c r="D127" s="92"/>
      <c r="E127" s="201"/>
      <c r="F127" s="92"/>
    </row>
    <row r="128" spans="1:6" x14ac:dyDescent="0.2">
      <c r="A128" s="90"/>
      <c r="B128" s="91" t="s">
        <v>220</v>
      </c>
      <c r="C128" s="91"/>
      <c r="D128" s="92"/>
      <c r="E128" s="201"/>
      <c r="F128" s="92"/>
    </row>
    <row r="129" spans="1:6" x14ac:dyDescent="0.2">
      <c r="A129" s="90"/>
      <c r="B129" s="91" t="s">
        <v>221</v>
      </c>
      <c r="C129" s="91" t="s">
        <v>43</v>
      </c>
      <c r="D129" s="92">
        <v>5</v>
      </c>
      <c r="E129" s="201"/>
      <c r="F129" s="92">
        <f>ROUND(D129*E129,2)</f>
        <v>0</v>
      </c>
    </row>
    <row r="130" spans="1:6" x14ac:dyDescent="0.2">
      <c r="A130" s="90"/>
      <c r="B130" s="91"/>
      <c r="C130" s="91"/>
      <c r="D130" s="92"/>
      <c r="E130" s="201"/>
      <c r="F130" s="92"/>
    </row>
    <row r="131" spans="1:6" x14ac:dyDescent="0.2">
      <c r="A131" s="90"/>
      <c r="B131" s="91" t="s">
        <v>222</v>
      </c>
      <c r="C131" s="91"/>
      <c r="D131" s="92"/>
      <c r="E131" s="201"/>
      <c r="F131" s="92"/>
    </row>
    <row r="132" spans="1:6" x14ac:dyDescent="0.2">
      <c r="A132" s="90" t="s">
        <v>204</v>
      </c>
      <c r="B132" s="91" t="s">
        <v>224</v>
      </c>
      <c r="C132" s="91"/>
      <c r="D132" s="92"/>
      <c r="E132" s="201"/>
      <c r="F132" s="92"/>
    </row>
    <row r="133" spans="1:6" x14ac:dyDescent="0.2">
      <c r="A133" s="90"/>
      <c r="B133" s="91" t="s">
        <v>417</v>
      </c>
      <c r="C133" s="91"/>
      <c r="D133" s="92"/>
      <c r="E133" s="201"/>
      <c r="F133" s="92"/>
    </row>
    <row r="134" spans="1:6" x14ac:dyDescent="0.2">
      <c r="A134" s="90"/>
      <c r="B134" s="91" t="s">
        <v>418</v>
      </c>
      <c r="C134" s="91" t="s">
        <v>43</v>
      </c>
      <c r="D134" s="92">
        <v>5</v>
      </c>
      <c r="E134" s="201"/>
      <c r="F134" s="92">
        <f>ROUND(D134*E134,2)</f>
        <v>0</v>
      </c>
    </row>
    <row r="135" spans="1:6" x14ac:dyDescent="0.2">
      <c r="A135" s="90"/>
      <c r="B135" s="91"/>
      <c r="C135" s="91"/>
      <c r="D135" s="92"/>
      <c r="E135" s="201"/>
      <c r="F135" s="92"/>
    </row>
    <row r="136" spans="1:6" x14ac:dyDescent="0.2">
      <c r="A136" s="90"/>
      <c r="B136" s="91" t="s">
        <v>175</v>
      </c>
      <c r="C136" s="91"/>
      <c r="D136" s="92"/>
      <c r="E136" s="201"/>
      <c r="F136" s="92"/>
    </row>
    <row r="137" spans="1:6" x14ac:dyDescent="0.2">
      <c r="A137" s="90" t="s">
        <v>210</v>
      </c>
      <c r="B137" s="91" t="s">
        <v>419</v>
      </c>
      <c r="C137" s="91" t="s">
        <v>61</v>
      </c>
      <c r="D137" s="92">
        <v>180</v>
      </c>
      <c r="E137" s="201"/>
      <c r="F137" s="92">
        <f>ROUND(D137*E137,2)</f>
        <v>0</v>
      </c>
    </row>
    <row r="138" spans="1:6" ht="13.5" thickBot="1" x14ac:dyDescent="0.25">
      <c r="A138" s="89"/>
      <c r="B138" s="86"/>
      <c r="E138" s="202"/>
      <c r="F138" s="92"/>
    </row>
    <row r="139" spans="1:6" ht="14.25" customHeight="1" thickBot="1" x14ac:dyDescent="0.25">
      <c r="A139" s="89"/>
      <c r="B139" s="28" t="s">
        <v>250</v>
      </c>
      <c r="C139" s="29"/>
      <c r="D139" s="109"/>
      <c r="E139" s="203"/>
      <c r="F139" s="31">
        <f>SUM(F118:F138)</f>
        <v>0</v>
      </c>
    </row>
    <row r="140" spans="1:6" ht="13.5" customHeight="1" x14ac:dyDescent="0.2">
      <c r="A140" s="89"/>
      <c r="B140" s="91"/>
      <c r="E140" s="202"/>
      <c r="F140" s="92"/>
    </row>
    <row r="141" spans="1:6" x14ac:dyDescent="0.2">
      <c r="A141" s="89" t="s">
        <v>251</v>
      </c>
      <c r="B141" s="86" t="s">
        <v>361</v>
      </c>
      <c r="E141" s="202"/>
      <c r="F141" s="92"/>
    </row>
    <row r="142" spans="1:6" x14ac:dyDescent="0.2">
      <c r="A142" s="89"/>
      <c r="B142" s="86"/>
      <c r="E142" s="202"/>
      <c r="F142" s="92"/>
    </row>
    <row r="143" spans="1:6" x14ac:dyDescent="0.2">
      <c r="A143" s="90"/>
      <c r="B143" s="91" t="s">
        <v>175</v>
      </c>
      <c r="C143" s="91"/>
      <c r="D143" s="92"/>
      <c r="E143" s="201"/>
      <c r="F143" s="92"/>
    </row>
    <row r="144" spans="1:6" x14ac:dyDescent="0.2">
      <c r="A144" s="90" t="s">
        <v>253</v>
      </c>
      <c r="B144" s="91" t="s">
        <v>420</v>
      </c>
      <c r="C144" s="91" t="s">
        <v>43</v>
      </c>
      <c r="D144" s="92">
        <v>4</v>
      </c>
      <c r="E144" s="201"/>
      <c r="F144" s="92">
        <f>ROUND(D144*E144,2)</f>
        <v>0</v>
      </c>
    </row>
    <row r="145" spans="1:6" x14ac:dyDescent="0.2">
      <c r="A145" s="90"/>
      <c r="B145" s="111" t="s">
        <v>421</v>
      </c>
      <c r="C145" s="91"/>
      <c r="D145" s="92"/>
      <c r="E145" s="92"/>
      <c r="F145" s="92"/>
    </row>
    <row r="146" spans="1:6" x14ac:dyDescent="0.2">
      <c r="A146" s="90"/>
      <c r="B146" s="111" t="s">
        <v>422</v>
      </c>
      <c r="C146" s="91"/>
      <c r="D146" s="92"/>
      <c r="E146" s="92"/>
      <c r="F146" s="92"/>
    </row>
    <row r="147" spans="1:6" ht="13.5" thickBot="1" x14ac:dyDescent="0.25">
      <c r="A147" s="89"/>
      <c r="B147" s="86"/>
    </row>
    <row r="148" spans="1:6" ht="13.5" thickBot="1" x14ac:dyDescent="0.25">
      <c r="A148" s="89"/>
      <c r="B148" s="28" t="s">
        <v>376</v>
      </c>
      <c r="C148" s="29"/>
      <c r="D148" s="109"/>
      <c r="E148" s="30"/>
      <c r="F148" s="31">
        <f>F144</f>
        <v>0</v>
      </c>
    </row>
    <row r="149" spans="1:6" x14ac:dyDescent="0.2">
      <c r="A149" s="89"/>
      <c r="B149" s="86"/>
    </row>
    <row r="150" spans="1:6" x14ac:dyDescent="0.2">
      <c r="A150" s="89"/>
      <c r="B150" s="86"/>
    </row>
    <row r="151" spans="1:6" x14ac:dyDescent="0.2">
      <c r="A151" s="86"/>
      <c r="B151" s="86" t="s">
        <v>377</v>
      </c>
    </row>
    <row r="152" spans="1:6" x14ac:dyDescent="0.2">
      <c r="A152" s="86"/>
      <c r="B152" s="86"/>
    </row>
    <row r="153" spans="1:6" x14ac:dyDescent="0.2">
      <c r="A153" s="103" t="s">
        <v>28</v>
      </c>
      <c r="B153" s="104" t="str">
        <f>B7</f>
        <v>ZEMELJSKA DELA IN TEMELJENJE</v>
      </c>
      <c r="F153" s="92">
        <f>F32</f>
        <v>0</v>
      </c>
    </row>
    <row r="154" spans="1:6" x14ac:dyDescent="0.2">
      <c r="A154" s="103"/>
      <c r="B154" s="104"/>
      <c r="F154" s="92"/>
    </row>
    <row r="155" spans="1:6" x14ac:dyDescent="0.2">
      <c r="A155" s="103" t="s">
        <v>121</v>
      </c>
      <c r="B155" s="104" t="str">
        <f>B34</f>
        <v>VOZIŠČNE KONSTRUKCIJE</v>
      </c>
      <c r="F155" s="92">
        <f>F76</f>
        <v>0</v>
      </c>
    </row>
    <row r="156" spans="1:6" x14ac:dyDescent="0.2">
      <c r="A156" s="103"/>
      <c r="B156" s="104"/>
      <c r="F156" s="92"/>
    </row>
    <row r="157" spans="1:6" x14ac:dyDescent="0.2">
      <c r="A157" s="103" t="s">
        <v>168</v>
      </c>
      <c r="B157" s="104" t="str">
        <f>B78</f>
        <v>OPREMA</v>
      </c>
      <c r="F157" s="92">
        <f>F116</f>
        <v>0</v>
      </c>
    </row>
    <row r="158" spans="1:6" x14ac:dyDescent="0.2">
      <c r="A158" s="103"/>
      <c r="B158" s="104"/>
      <c r="F158" s="92"/>
    </row>
    <row r="159" spans="1:6" x14ac:dyDescent="0.2">
      <c r="A159" s="103" t="s">
        <v>189</v>
      </c>
      <c r="B159" s="104" t="str">
        <f>B118</f>
        <v>ODVODNJAVANJE</v>
      </c>
      <c r="F159" s="92">
        <f>F139</f>
        <v>0</v>
      </c>
    </row>
    <row r="160" spans="1:6" x14ac:dyDescent="0.2">
      <c r="A160" s="103"/>
      <c r="B160" s="104"/>
      <c r="F160" s="92"/>
    </row>
    <row r="161" spans="1:6" x14ac:dyDescent="0.2">
      <c r="A161" s="103" t="s">
        <v>251</v>
      </c>
      <c r="B161" s="104" t="str">
        <f>B141</f>
        <v>TUJE STORITVE</v>
      </c>
      <c r="F161" s="92">
        <f>F148</f>
        <v>0</v>
      </c>
    </row>
    <row r="162" spans="1:6" ht="13.5" thickBot="1" x14ac:dyDescent="0.25">
      <c r="A162" s="89"/>
      <c r="B162" s="86"/>
    </row>
    <row r="163" spans="1:6" ht="13.5" thickBot="1" x14ac:dyDescent="0.25">
      <c r="A163" s="89"/>
      <c r="B163" s="28" t="s">
        <v>0</v>
      </c>
      <c r="C163" s="29"/>
      <c r="D163" s="109"/>
      <c r="E163" s="30"/>
      <c r="F163" s="31">
        <f>SUM(F151:F162)</f>
        <v>0</v>
      </c>
    </row>
    <row r="164" spans="1:6" ht="13.5" thickBot="1" x14ac:dyDescent="0.25">
      <c r="A164" s="89"/>
      <c r="B164" s="91" t="s">
        <v>2</v>
      </c>
      <c r="F164" s="92">
        <f>F163*0.22</f>
        <v>0</v>
      </c>
    </row>
    <row r="165" spans="1:6" ht="13.5" thickBot="1" x14ac:dyDescent="0.25">
      <c r="A165" s="89"/>
      <c r="B165" s="28" t="s">
        <v>378</v>
      </c>
      <c r="C165" s="29"/>
      <c r="D165" s="109"/>
      <c r="E165" s="30"/>
      <c r="F165" s="31">
        <f>SUM(F163:F164)</f>
        <v>0</v>
      </c>
    </row>
    <row r="166" spans="1:6" x14ac:dyDescent="0.2">
      <c r="B166" s="105"/>
    </row>
    <row r="167" spans="1:6" x14ac:dyDescent="0.2">
      <c r="B167" s="105"/>
    </row>
    <row r="168" spans="1:6" x14ac:dyDescent="0.2">
      <c r="B168" s="105"/>
    </row>
    <row r="169" spans="1:6" x14ac:dyDescent="0.2">
      <c r="B169" s="105"/>
    </row>
    <row r="170" spans="1:6" x14ac:dyDescent="0.2">
      <c r="B170" s="105"/>
    </row>
    <row r="171" spans="1:6" x14ac:dyDescent="0.2">
      <c r="B171" s="105"/>
    </row>
    <row r="172" spans="1:6" x14ac:dyDescent="0.2">
      <c r="A172" s="106"/>
      <c r="B172" s="105"/>
    </row>
    <row r="173" spans="1:6" x14ac:dyDescent="0.2">
      <c r="A173" s="106"/>
      <c r="B173" s="105"/>
    </row>
    <row r="200" spans="1:2" x14ac:dyDescent="0.2">
      <c r="A200" s="106"/>
      <c r="B200" s="105"/>
    </row>
    <row r="201" spans="1:2" x14ac:dyDescent="0.2">
      <c r="A201" s="106"/>
    </row>
    <row r="202" spans="1:2" x14ac:dyDescent="0.2">
      <c r="A202" s="106"/>
    </row>
    <row r="203" spans="1:2" x14ac:dyDescent="0.2">
      <c r="A203" s="106"/>
      <c r="B203" s="105"/>
    </row>
    <row r="204" spans="1:2" x14ac:dyDescent="0.2">
      <c r="A204" s="106"/>
      <c r="B204" s="105"/>
    </row>
    <row r="227" spans="1:2" x14ac:dyDescent="0.2">
      <c r="A227" s="106"/>
      <c r="B227" s="105"/>
    </row>
    <row r="228" spans="1:2" x14ac:dyDescent="0.2">
      <c r="A228" s="106"/>
    </row>
    <row r="229" spans="1:2" x14ac:dyDescent="0.2">
      <c r="A229" s="106"/>
    </row>
    <row r="230" spans="1:2" x14ac:dyDescent="0.2">
      <c r="A230" s="106"/>
      <c r="B230" s="105"/>
    </row>
    <row r="231" spans="1:2" x14ac:dyDescent="0.2">
      <c r="A231" s="106"/>
      <c r="B231" s="105"/>
    </row>
    <row r="302" spans="1:2" x14ac:dyDescent="0.2">
      <c r="A302" s="106"/>
      <c r="B302" s="105"/>
    </row>
    <row r="303" spans="1:2" x14ac:dyDescent="0.2">
      <c r="A303" s="106"/>
    </row>
    <row r="304" spans="1:2" x14ac:dyDescent="0.2">
      <c r="A304" s="106"/>
    </row>
    <row r="305" spans="1:2" x14ac:dyDescent="0.2">
      <c r="A305" s="106"/>
      <c r="B305" s="105"/>
    </row>
    <row r="306" spans="1:2" x14ac:dyDescent="0.2">
      <c r="A306" s="106"/>
      <c r="B306" s="105"/>
    </row>
    <row r="339" spans="1:2" x14ac:dyDescent="0.2">
      <c r="A339" s="106"/>
      <c r="B339" s="105"/>
    </row>
    <row r="340" spans="1:2" x14ac:dyDescent="0.2">
      <c r="A340" s="106"/>
    </row>
    <row r="341" spans="1:2" x14ac:dyDescent="0.2">
      <c r="A341" s="106"/>
    </row>
    <row r="342" spans="1:2" x14ac:dyDescent="0.2">
      <c r="A342" s="106"/>
      <c r="B342" s="105"/>
    </row>
    <row r="343" spans="1:2" x14ac:dyDescent="0.2">
      <c r="A343" s="106"/>
      <c r="B343" s="105"/>
    </row>
    <row r="396" spans="1:2" x14ac:dyDescent="0.2">
      <c r="A396" s="106"/>
      <c r="B396" s="105"/>
    </row>
    <row r="397" spans="1:2" x14ac:dyDescent="0.2">
      <c r="A397" s="106"/>
    </row>
    <row r="398" spans="1:2" x14ac:dyDescent="0.2">
      <c r="A398" s="106"/>
    </row>
    <row r="399" spans="1:2" x14ac:dyDescent="0.2">
      <c r="A399" s="106"/>
      <c r="B399" s="105"/>
    </row>
    <row r="400" spans="1:2" x14ac:dyDescent="0.2">
      <c r="A400" s="106"/>
      <c r="B400" s="105"/>
    </row>
    <row r="431" spans="1:2" x14ac:dyDescent="0.2">
      <c r="A431" s="106"/>
      <c r="B431" s="105"/>
    </row>
    <row r="432" spans="1:2" x14ac:dyDescent="0.2">
      <c r="A432" s="106"/>
    </row>
    <row r="433" spans="1:2" x14ac:dyDescent="0.2">
      <c r="A433" s="106"/>
    </row>
    <row r="434" spans="1:2" x14ac:dyDescent="0.2">
      <c r="A434" s="106"/>
      <c r="B434" s="105"/>
    </row>
    <row r="435" spans="1:2" x14ac:dyDescent="0.2">
      <c r="A435" s="106"/>
      <c r="B435" s="105"/>
    </row>
    <row r="449" spans="1:2" x14ac:dyDescent="0.2">
      <c r="A449" s="106"/>
      <c r="B449" s="105"/>
    </row>
    <row r="450" spans="1:2" x14ac:dyDescent="0.2">
      <c r="A450" s="106"/>
    </row>
    <row r="451" spans="1:2" x14ac:dyDescent="0.2">
      <c r="A451" s="106"/>
    </row>
    <row r="452" spans="1:2" x14ac:dyDescent="0.2">
      <c r="A452" s="106"/>
      <c r="B452" s="105"/>
    </row>
    <row r="453" spans="1:2" x14ac:dyDescent="0.2">
      <c r="A453" s="106"/>
      <c r="B453" s="105"/>
    </row>
    <row r="514" spans="1:2" x14ac:dyDescent="0.2">
      <c r="A514" s="106"/>
      <c r="B514" s="105"/>
    </row>
    <row r="515" spans="1:2" x14ac:dyDescent="0.2">
      <c r="A515" s="106"/>
    </row>
    <row r="516" spans="1:2" x14ac:dyDescent="0.2">
      <c r="A516" s="106"/>
    </row>
    <row r="517" spans="1:2" x14ac:dyDescent="0.2">
      <c r="A517" s="106"/>
      <c r="B517" s="105"/>
    </row>
    <row r="518" spans="1:2" x14ac:dyDescent="0.2">
      <c r="A518" s="106"/>
      <c r="B518" s="105"/>
    </row>
    <row r="531" spans="1:2" x14ac:dyDescent="0.2">
      <c r="A531" s="106"/>
      <c r="B531" s="105"/>
    </row>
    <row r="532" spans="1:2" x14ac:dyDescent="0.2">
      <c r="A532" s="106"/>
    </row>
    <row r="533" spans="1:2" x14ac:dyDescent="0.2">
      <c r="A533" s="106"/>
    </row>
    <row r="534" spans="1:2" x14ac:dyDescent="0.2">
      <c r="A534" s="106"/>
      <c r="B534" s="105"/>
    </row>
    <row r="535" spans="1:2" x14ac:dyDescent="0.2">
      <c r="A535" s="106"/>
      <c r="B535" s="105"/>
    </row>
    <row r="575" spans="1:2" x14ac:dyDescent="0.2">
      <c r="A575" s="106"/>
      <c r="B575" s="105"/>
    </row>
    <row r="576" spans="1:2" x14ac:dyDescent="0.2">
      <c r="A576" s="106"/>
    </row>
    <row r="577" spans="1:2" x14ac:dyDescent="0.2">
      <c r="A577" s="106"/>
    </row>
    <row r="578" spans="1:2" x14ac:dyDescent="0.2">
      <c r="A578" s="106"/>
      <c r="B578" s="105"/>
    </row>
    <row r="579" spans="1:2" x14ac:dyDescent="0.2">
      <c r="A579" s="106"/>
      <c r="B579" s="105"/>
    </row>
    <row r="586" spans="1:2" x14ac:dyDescent="0.2">
      <c r="A586" s="106"/>
      <c r="B586" s="105"/>
    </row>
    <row r="587" spans="1:2" x14ac:dyDescent="0.2">
      <c r="A587" s="106"/>
    </row>
    <row r="588" spans="1:2" x14ac:dyDescent="0.2">
      <c r="A588" s="106"/>
      <c r="B588" s="105"/>
    </row>
    <row r="589" spans="1:2" x14ac:dyDescent="0.2">
      <c r="A589" s="106"/>
      <c r="B589" s="105"/>
    </row>
    <row r="590" spans="1:2" x14ac:dyDescent="0.2">
      <c r="A590" s="106"/>
      <c r="B590" s="105"/>
    </row>
    <row r="591" spans="1:2" x14ac:dyDescent="0.2">
      <c r="A591" s="106"/>
      <c r="B591" s="105"/>
    </row>
    <row r="592" spans="1:2" x14ac:dyDescent="0.2">
      <c r="A592" s="106"/>
      <c r="B592" s="105"/>
    </row>
    <row r="593" spans="1:2" x14ac:dyDescent="0.2">
      <c r="A593" s="107"/>
      <c r="B593" s="108"/>
    </row>
    <row r="594" spans="1:2" x14ac:dyDescent="0.2">
      <c r="A594" s="107"/>
      <c r="B594" s="108"/>
    </row>
    <row r="595" spans="1:2" x14ac:dyDescent="0.2">
      <c r="A595" s="107"/>
      <c r="B595" s="108"/>
    </row>
    <row r="596" spans="1:2" x14ac:dyDescent="0.2">
      <c r="A596" s="107"/>
      <c r="B596" s="108"/>
    </row>
    <row r="597" spans="1:2" x14ac:dyDescent="0.2">
      <c r="A597" s="107"/>
      <c r="B597" s="108"/>
    </row>
    <row r="598" spans="1:2" x14ac:dyDescent="0.2">
      <c r="A598" s="107"/>
      <c r="B598" s="108"/>
    </row>
    <row r="599" spans="1:2" x14ac:dyDescent="0.2">
      <c r="A599" s="107"/>
      <c r="B599" s="108"/>
    </row>
    <row r="600" spans="1:2" x14ac:dyDescent="0.2">
      <c r="A600" s="107"/>
      <c r="B600" s="108"/>
    </row>
    <row r="601" spans="1:2" x14ac:dyDescent="0.2">
      <c r="A601" s="107"/>
      <c r="B601" s="108"/>
    </row>
    <row r="602" spans="1:2" x14ac:dyDescent="0.2">
      <c r="A602" s="107"/>
      <c r="B602" s="108"/>
    </row>
    <row r="603" spans="1:2" x14ac:dyDescent="0.2">
      <c r="A603" s="107"/>
      <c r="B603" s="108"/>
    </row>
    <row r="604" spans="1:2" x14ac:dyDescent="0.2">
      <c r="A604" s="107"/>
      <c r="B604" s="108"/>
    </row>
    <row r="605" spans="1:2" x14ac:dyDescent="0.2">
      <c r="A605" s="107"/>
      <c r="B605" s="108"/>
    </row>
    <row r="606" spans="1:2" x14ac:dyDescent="0.2">
      <c r="A606" s="107"/>
      <c r="B606" s="108"/>
    </row>
    <row r="607" spans="1:2" x14ac:dyDescent="0.2">
      <c r="A607" s="107"/>
      <c r="B607" s="108"/>
    </row>
    <row r="608" spans="1:2" x14ac:dyDescent="0.2">
      <c r="A608" s="107"/>
      <c r="B608" s="108"/>
    </row>
    <row r="609" spans="1:2" x14ac:dyDescent="0.2">
      <c r="A609" s="107"/>
      <c r="B609" s="108"/>
    </row>
    <row r="610" spans="1:2" x14ac:dyDescent="0.2">
      <c r="A610" s="107"/>
      <c r="B610" s="108"/>
    </row>
    <row r="611" spans="1:2" x14ac:dyDescent="0.2">
      <c r="A611" s="107"/>
      <c r="B611" s="108"/>
    </row>
    <row r="612" spans="1:2" x14ac:dyDescent="0.2">
      <c r="A612" s="107"/>
      <c r="B612" s="108"/>
    </row>
    <row r="613" spans="1:2" x14ac:dyDescent="0.2">
      <c r="A613" s="107"/>
      <c r="B613" s="108"/>
    </row>
    <row r="614" spans="1:2" x14ac:dyDescent="0.2">
      <c r="A614" s="106"/>
      <c r="B614" s="105"/>
    </row>
    <row r="615" spans="1:2" x14ac:dyDescent="0.2">
      <c r="A615" s="106"/>
    </row>
    <row r="616" spans="1:2" x14ac:dyDescent="0.2">
      <c r="A616" s="106"/>
    </row>
    <row r="617" spans="1:2" x14ac:dyDescent="0.2">
      <c r="A617" s="106"/>
    </row>
    <row r="645" spans="1:2" x14ac:dyDescent="0.2">
      <c r="A645" s="107"/>
      <c r="B645" s="108"/>
    </row>
    <row r="646" spans="1:2" x14ac:dyDescent="0.2">
      <c r="A646" s="107"/>
      <c r="B646" s="108"/>
    </row>
    <row r="647" spans="1:2" x14ac:dyDescent="0.2">
      <c r="A647" s="107"/>
      <c r="B647" s="108"/>
    </row>
  </sheetData>
  <sheetProtection algorithmName="SHA-512" hashValue="BrvEiKb8rAFEykeshu85PM8J8UMYU2Hxi8g98afiTDr+A7fPyibIGHwsF5gBb5xFa/kPYEOnzM5hXuUxYW4c8g==" saltValue="uT2yTtYo/FLKfKg0gKH2H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62"/>
  <sheetViews>
    <sheetView topLeftCell="A127" workbookViewId="0">
      <selection activeCell="E141" sqref="E141"/>
    </sheetView>
  </sheetViews>
  <sheetFormatPr defaultRowHeight="12.75" x14ac:dyDescent="0.2"/>
  <cols>
    <col min="1" max="1" width="6.140625" style="85" customWidth="1"/>
    <col min="2" max="2" width="31.7109375" style="87" customWidth="1"/>
    <col min="3" max="3" width="9.140625" style="87"/>
    <col min="4" max="4" width="13.28515625" style="96" customWidth="1"/>
    <col min="5" max="5" width="13.28515625" style="88" customWidth="1"/>
    <col min="6" max="6" width="13.7109375" style="88" customWidth="1"/>
    <col min="7" max="16384" width="9.140625" style="56"/>
  </cols>
  <sheetData>
    <row r="1" spans="1:6" x14ac:dyDescent="0.2">
      <c r="B1" s="86" t="s">
        <v>24</v>
      </c>
    </row>
    <row r="2" spans="1:6" x14ac:dyDescent="0.2">
      <c r="B2" s="86" t="s">
        <v>25</v>
      </c>
    </row>
    <row r="3" spans="1:6" x14ac:dyDescent="0.2">
      <c r="B3" s="86"/>
    </row>
    <row r="4" spans="1:6" x14ac:dyDescent="0.2">
      <c r="B4" s="86" t="s">
        <v>379</v>
      </c>
    </row>
    <row r="5" spans="1:6" x14ac:dyDescent="0.2">
      <c r="B5" s="86" t="s">
        <v>388</v>
      </c>
    </row>
    <row r="6" spans="1:6" x14ac:dyDescent="0.2">
      <c r="B6" s="86"/>
    </row>
    <row r="7" spans="1:6" x14ac:dyDescent="0.2">
      <c r="A7" s="89" t="s">
        <v>28</v>
      </c>
      <c r="B7" s="86" t="s">
        <v>122</v>
      </c>
      <c r="F7" s="92"/>
    </row>
    <row r="8" spans="1:6" x14ac:dyDescent="0.2">
      <c r="A8" s="89"/>
      <c r="B8" s="86"/>
      <c r="F8" s="92"/>
    </row>
    <row r="9" spans="1:6" x14ac:dyDescent="0.2">
      <c r="A9" s="90"/>
      <c r="B9" s="91" t="s">
        <v>389</v>
      </c>
      <c r="C9" s="91"/>
      <c r="E9" s="92"/>
      <c r="F9" s="92"/>
    </row>
    <row r="10" spans="1:6" x14ac:dyDescent="0.2">
      <c r="A10" s="90" t="s">
        <v>31</v>
      </c>
      <c r="B10" s="91" t="s">
        <v>390</v>
      </c>
      <c r="C10" s="91"/>
      <c r="E10" s="92"/>
      <c r="F10" s="92"/>
    </row>
    <row r="11" spans="1:6" x14ac:dyDescent="0.2">
      <c r="A11" s="90"/>
      <c r="B11" s="91" t="s">
        <v>391</v>
      </c>
      <c r="C11" s="91"/>
      <c r="E11" s="92"/>
      <c r="F11" s="92"/>
    </row>
    <row r="12" spans="1:6" x14ac:dyDescent="0.2">
      <c r="A12" s="90"/>
      <c r="B12" s="94" t="s">
        <v>66</v>
      </c>
      <c r="C12" s="91" t="s">
        <v>128</v>
      </c>
      <c r="D12" s="88">
        <v>727</v>
      </c>
      <c r="E12" s="201"/>
      <c r="F12" s="92">
        <f>ROUND(D12*E12,2)</f>
        <v>0</v>
      </c>
    </row>
    <row r="13" spans="1:6" x14ac:dyDescent="0.2">
      <c r="A13" s="90"/>
      <c r="B13" s="94"/>
      <c r="C13" s="91"/>
      <c r="E13" s="201"/>
      <c r="F13" s="92"/>
    </row>
    <row r="14" spans="1:6" x14ac:dyDescent="0.2">
      <c r="A14" s="90"/>
      <c r="B14" s="95" t="s">
        <v>136</v>
      </c>
      <c r="C14" s="91"/>
      <c r="E14" s="201"/>
      <c r="F14" s="92"/>
    </row>
    <row r="15" spans="1:6" x14ac:dyDescent="0.2">
      <c r="A15" s="90" t="s">
        <v>37</v>
      </c>
      <c r="B15" s="95" t="s">
        <v>138</v>
      </c>
      <c r="C15" s="91"/>
      <c r="E15" s="201"/>
      <c r="F15" s="92"/>
    </row>
    <row r="16" spans="1:6" x14ac:dyDescent="0.2">
      <c r="A16" s="90"/>
      <c r="B16" s="95" t="s">
        <v>139</v>
      </c>
      <c r="C16" s="91"/>
      <c r="E16" s="201"/>
      <c r="F16" s="92"/>
    </row>
    <row r="17" spans="1:6" x14ac:dyDescent="0.2">
      <c r="A17" s="90"/>
      <c r="B17" s="95" t="s">
        <v>140</v>
      </c>
      <c r="C17" s="91"/>
      <c r="E17" s="201"/>
      <c r="F17" s="92"/>
    </row>
    <row r="18" spans="1:6" x14ac:dyDescent="0.2">
      <c r="A18" s="90"/>
      <c r="B18" s="95" t="s">
        <v>141</v>
      </c>
      <c r="C18" s="91"/>
      <c r="E18" s="201"/>
      <c r="F18" s="92"/>
    </row>
    <row r="19" spans="1:6" x14ac:dyDescent="0.2">
      <c r="A19" s="90"/>
      <c r="B19" s="95" t="s">
        <v>142</v>
      </c>
      <c r="C19" s="91"/>
      <c r="E19" s="201"/>
      <c r="F19" s="92"/>
    </row>
    <row r="20" spans="1:6" x14ac:dyDescent="0.2">
      <c r="A20" s="90"/>
      <c r="B20" s="95" t="s">
        <v>143</v>
      </c>
      <c r="C20" s="91"/>
      <c r="E20" s="201"/>
      <c r="F20" s="92"/>
    </row>
    <row r="21" spans="1:6" x14ac:dyDescent="0.2">
      <c r="A21" s="90"/>
      <c r="B21" s="94" t="s">
        <v>66</v>
      </c>
      <c r="C21" s="91" t="s">
        <v>128</v>
      </c>
      <c r="D21" s="88">
        <v>4</v>
      </c>
      <c r="E21" s="201"/>
      <c r="F21" s="92">
        <f>ROUND(D21*E21,2)</f>
        <v>0</v>
      </c>
    </row>
    <row r="22" spans="1:6" x14ac:dyDescent="0.2">
      <c r="A22" s="90"/>
      <c r="B22" s="95"/>
      <c r="C22" s="91"/>
      <c r="E22" s="201"/>
      <c r="F22" s="92"/>
    </row>
    <row r="23" spans="1:6" x14ac:dyDescent="0.2">
      <c r="A23" s="90"/>
      <c r="B23" s="91" t="s">
        <v>148</v>
      </c>
      <c r="C23" s="91"/>
      <c r="E23" s="201"/>
      <c r="F23" s="92"/>
    </row>
    <row r="24" spans="1:6" x14ac:dyDescent="0.2">
      <c r="A24" s="90" t="s">
        <v>41</v>
      </c>
      <c r="B24" s="91" t="s">
        <v>150</v>
      </c>
      <c r="C24" s="91"/>
      <c r="E24" s="201"/>
      <c r="F24" s="92"/>
    </row>
    <row r="25" spans="1:6" x14ac:dyDescent="0.2">
      <c r="A25" s="90"/>
      <c r="B25" s="91" t="s">
        <v>151</v>
      </c>
      <c r="C25" s="91" t="s">
        <v>128</v>
      </c>
      <c r="D25" s="88">
        <v>718</v>
      </c>
      <c r="E25" s="201"/>
      <c r="F25" s="92">
        <f>ROUND(D25*E25,2)</f>
        <v>0</v>
      </c>
    </row>
    <row r="26" spans="1:6" x14ac:dyDescent="0.2">
      <c r="A26" s="90"/>
      <c r="B26" s="91"/>
      <c r="C26" s="91"/>
      <c r="E26" s="201"/>
      <c r="F26" s="92"/>
    </row>
    <row r="27" spans="1:6" x14ac:dyDescent="0.2">
      <c r="A27" s="90"/>
      <c r="B27" s="91" t="s">
        <v>114</v>
      </c>
      <c r="C27" s="91"/>
      <c r="E27" s="201"/>
      <c r="F27" s="92"/>
    </row>
    <row r="28" spans="1:6" x14ac:dyDescent="0.2">
      <c r="A28" s="90" t="s">
        <v>45</v>
      </c>
      <c r="B28" s="91" t="s">
        <v>158</v>
      </c>
      <c r="C28" s="91"/>
      <c r="E28" s="201"/>
      <c r="F28" s="92"/>
    </row>
    <row r="29" spans="1:6" x14ac:dyDescent="0.2">
      <c r="A29" s="90"/>
      <c r="B29" s="91" t="s">
        <v>392</v>
      </c>
      <c r="C29" s="91" t="s">
        <v>128</v>
      </c>
      <c r="D29" s="88">
        <v>381</v>
      </c>
      <c r="E29" s="201"/>
      <c r="F29" s="92">
        <f>ROUND(D29*E29,2)</f>
        <v>0</v>
      </c>
    </row>
    <row r="30" spans="1:6" x14ac:dyDescent="0.2">
      <c r="A30" s="90"/>
      <c r="B30" s="91"/>
      <c r="C30" s="91"/>
      <c r="E30" s="201"/>
      <c r="F30" s="92"/>
    </row>
    <row r="31" spans="1:6" ht="13.5" thickBot="1" x14ac:dyDescent="0.25">
      <c r="A31" s="89"/>
      <c r="B31" s="86"/>
      <c r="E31" s="202"/>
      <c r="F31" s="92"/>
    </row>
    <row r="32" spans="1:6" ht="13.5" thickBot="1" x14ac:dyDescent="0.25">
      <c r="A32" s="89"/>
      <c r="B32" s="28" t="s">
        <v>167</v>
      </c>
      <c r="C32" s="29"/>
      <c r="D32" s="109"/>
      <c r="E32" s="203"/>
      <c r="F32" s="31">
        <f>SUM(F7:F31)</f>
        <v>0</v>
      </c>
    </row>
    <row r="33" spans="1:6" x14ac:dyDescent="0.2">
      <c r="A33" s="89"/>
      <c r="B33" s="91"/>
      <c r="E33" s="202"/>
      <c r="F33" s="92"/>
    </row>
    <row r="34" spans="1:6" x14ac:dyDescent="0.2">
      <c r="A34" s="89" t="s">
        <v>121</v>
      </c>
      <c r="B34" s="86" t="s">
        <v>169</v>
      </c>
      <c r="E34" s="202"/>
      <c r="F34" s="92"/>
    </row>
    <row r="35" spans="1:6" x14ac:dyDescent="0.2">
      <c r="A35" s="89"/>
      <c r="B35" s="86"/>
      <c r="E35" s="202"/>
      <c r="F35" s="92"/>
    </row>
    <row r="36" spans="1:6" x14ac:dyDescent="0.2">
      <c r="A36" s="90"/>
      <c r="B36" s="91" t="s">
        <v>114</v>
      </c>
      <c r="C36" s="91"/>
      <c r="E36" s="201"/>
      <c r="F36" s="92"/>
    </row>
    <row r="37" spans="1:6" x14ac:dyDescent="0.2">
      <c r="A37" s="90" t="s">
        <v>124</v>
      </c>
      <c r="B37" s="91" t="s">
        <v>172</v>
      </c>
      <c r="C37" s="91"/>
      <c r="E37" s="201"/>
      <c r="F37" s="92"/>
    </row>
    <row r="38" spans="1:6" x14ac:dyDescent="0.2">
      <c r="A38" s="90"/>
      <c r="B38" s="91" t="s">
        <v>173</v>
      </c>
      <c r="C38" s="91"/>
      <c r="E38" s="201"/>
      <c r="F38" s="92"/>
    </row>
    <row r="39" spans="1:6" x14ac:dyDescent="0.2">
      <c r="A39" s="90"/>
      <c r="B39" s="91" t="s">
        <v>393</v>
      </c>
      <c r="C39" s="91" t="s">
        <v>128</v>
      </c>
      <c r="D39" s="88">
        <v>240</v>
      </c>
      <c r="E39" s="201"/>
      <c r="F39" s="92">
        <f>ROUND(D39*E39,2)</f>
        <v>0</v>
      </c>
    </row>
    <row r="40" spans="1:6" x14ac:dyDescent="0.2">
      <c r="A40" s="90"/>
      <c r="B40" s="91"/>
      <c r="C40" s="91"/>
      <c r="E40" s="201"/>
      <c r="F40" s="92"/>
    </row>
    <row r="41" spans="1:6" x14ac:dyDescent="0.2">
      <c r="A41" s="90"/>
      <c r="B41" s="91" t="s">
        <v>175</v>
      </c>
      <c r="C41" s="91"/>
      <c r="E41" s="201"/>
      <c r="F41" s="92"/>
    </row>
    <row r="42" spans="1:6" x14ac:dyDescent="0.2">
      <c r="A42" s="90" t="s">
        <v>130</v>
      </c>
      <c r="B42" s="91" t="s">
        <v>424</v>
      </c>
      <c r="C42" s="91"/>
      <c r="E42" s="201"/>
      <c r="F42" s="92"/>
    </row>
    <row r="43" spans="1:6" x14ac:dyDescent="0.2">
      <c r="A43" s="90"/>
      <c r="B43" s="91" t="s">
        <v>395</v>
      </c>
      <c r="C43" s="91" t="s">
        <v>67</v>
      </c>
      <c r="D43" s="88">
        <v>1045</v>
      </c>
      <c r="E43" s="201"/>
      <c r="F43" s="92">
        <f>ROUND(D43*E43,2)</f>
        <v>0</v>
      </c>
    </row>
    <row r="44" spans="1:6" x14ac:dyDescent="0.2">
      <c r="A44" s="89"/>
      <c r="B44" s="86"/>
      <c r="E44" s="202"/>
      <c r="F44" s="92"/>
    </row>
    <row r="45" spans="1:6" x14ac:dyDescent="0.2">
      <c r="A45" s="90"/>
      <c r="B45" s="91" t="s">
        <v>175</v>
      </c>
      <c r="C45" s="91"/>
      <c r="E45" s="201"/>
      <c r="F45" s="92"/>
    </row>
    <row r="46" spans="1:6" x14ac:dyDescent="0.2">
      <c r="A46" s="90" t="s">
        <v>133</v>
      </c>
      <c r="B46" s="91" t="s">
        <v>177</v>
      </c>
      <c r="C46" s="91"/>
      <c r="E46" s="201"/>
      <c r="F46" s="92"/>
    </row>
    <row r="47" spans="1:6" x14ac:dyDescent="0.2">
      <c r="A47" s="90"/>
      <c r="B47" s="91" t="s">
        <v>425</v>
      </c>
      <c r="C47" s="91"/>
      <c r="E47" s="201"/>
      <c r="F47" s="92"/>
    </row>
    <row r="48" spans="1:6" x14ac:dyDescent="0.2">
      <c r="A48" s="90"/>
      <c r="B48" s="91" t="s">
        <v>426</v>
      </c>
      <c r="C48" s="91" t="s">
        <v>67</v>
      </c>
      <c r="D48" s="88">
        <v>200</v>
      </c>
      <c r="E48" s="201"/>
      <c r="F48" s="92">
        <f>ROUND(D48*E48,2)</f>
        <v>0</v>
      </c>
    </row>
    <row r="49" spans="1:6" x14ac:dyDescent="0.2">
      <c r="A49" s="90"/>
      <c r="B49" s="91"/>
      <c r="C49" s="91"/>
      <c r="D49" s="88"/>
      <c r="E49" s="201"/>
      <c r="F49" s="92"/>
    </row>
    <row r="50" spans="1:6" x14ac:dyDescent="0.2">
      <c r="A50" s="90"/>
      <c r="B50" s="91"/>
      <c r="C50" s="91"/>
      <c r="D50" s="88"/>
      <c r="E50" s="201"/>
      <c r="F50" s="92"/>
    </row>
    <row r="51" spans="1:6" x14ac:dyDescent="0.2">
      <c r="A51" s="90"/>
      <c r="B51" s="91" t="s">
        <v>175</v>
      </c>
      <c r="C51" s="91"/>
      <c r="D51" s="88"/>
      <c r="E51" s="201"/>
      <c r="F51" s="92"/>
    </row>
    <row r="52" spans="1:6" x14ac:dyDescent="0.2">
      <c r="A52" s="90" t="s">
        <v>137</v>
      </c>
      <c r="B52" s="91" t="s">
        <v>181</v>
      </c>
      <c r="C52" s="91"/>
      <c r="D52" s="88"/>
      <c r="E52" s="201"/>
      <c r="F52" s="92"/>
    </row>
    <row r="53" spans="1:6" x14ac:dyDescent="0.2">
      <c r="A53" s="90"/>
      <c r="B53" s="91" t="s">
        <v>182</v>
      </c>
      <c r="C53" s="91"/>
      <c r="D53" s="88"/>
      <c r="E53" s="201"/>
      <c r="F53" s="92"/>
    </row>
    <row r="54" spans="1:6" x14ac:dyDescent="0.2">
      <c r="A54" s="90"/>
      <c r="B54" s="91" t="s">
        <v>396</v>
      </c>
      <c r="C54" s="91" t="s">
        <v>67</v>
      </c>
      <c r="D54" s="88">
        <v>200</v>
      </c>
      <c r="E54" s="201"/>
      <c r="F54" s="92">
        <f>ROUND(D54*E54,2)</f>
        <v>0</v>
      </c>
    </row>
    <row r="55" spans="1:6" x14ac:dyDescent="0.2">
      <c r="A55" s="90"/>
      <c r="B55" s="91"/>
      <c r="C55" s="91"/>
      <c r="E55" s="201"/>
      <c r="F55" s="92"/>
    </row>
    <row r="56" spans="1:6" x14ac:dyDescent="0.2">
      <c r="A56" s="90"/>
      <c r="B56" s="91" t="s">
        <v>397</v>
      </c>
      <c r="C56" s="91"/>
      <c r="E56" s="201"/>
      <c r="F56" s="92"/>
    </row>
    <row r="57" spans="1:6" x14ac:dyDescent="0.2">
      <c r="A57" s="90" t="s">
        <v>145</v>
      </c>
      <c r="B57" s="91" t="s">
        <v>398</v>
      </c>
      <c r="C57" s="91"/>
      <c r="E57" s="201"/>
      <c r="F57" s="92"/>
    </row>
    <row r="58" spans="1:6" x14ac:dyDescent="0.2">
      <c r="A58" s="90"/>
      <c r="B58" s="91" t="s">
        <v>399</v>
      </c>
      <c r="C58" s="91"/>
      <c r="E58" s="201"/>
      <c r="F58" s="92"/>
    </row>
    <row r="59" spans="1:6" x14ac:dyDescent="0.2">
      <c r="A59" s="90"/>
      <c r="B59" s="91" t="s">
        <v>400</v>
      </c>
      <c r="C59" s="91"/>
      <c r="E59" s="201"/>
      <c r="F59" s="92"/>
    </row>
    <row r="60" spans="1:6" x14ac:dyDescent="0.2">
      <c r="A60" s="90"/>
      <c r="B60" s="91" t="s">
        <v>401</v>
      </c>
      <c r="C60" s="91" t="s">
        <v>61</v>
      </c>
      <c r="D60" s="88">
        <v>640</v>
      </c>
      <c r="E60" s="201"/>
      <c r="F60" s="92">
        <f>ROUND(D60*E60,2)</f>
        <v>0</v>
      </c>
    </row>
    <row r="61" spans="1:6" x14ac:dyDescent="0.2">
      <c r="A61" s="90"/>
      <c r="B61" s="91"/>
      <c r="C61" s="91"/>
      <c r="E61" s="201"/>
      <c r="F61" s="92"/>
    </row>
    <row r="62" spans="1:6" x14ac:dyDescent="0.2">
      <c r="A62" s="90"/>
      <c r="B62" s="91" t="s">
        <v>402</v>
      </c>
      <c r="C62" s="91"/>
      <c r="E62" s="201"/>
      <c r="F62" s="92"/>
    </row>
    <row r="63" spans="1:6" x14ac:dyDescent="0.2">
      <c r="A63" s="90" t="s">
        <v>149</v>
      </c>
      <c r="B63" s="91" t="s">
        <v>398</v>
      </c>
      <c r="C63" s="91"/>
      <c r="E63" s="201"/>
      <c r="F63" s="92"/>
    </row>
    <row r="64" spans="1:6" x14ac:dyDescent="0.2">
      <c r="A64" s="90"/>
      <c r="B64" s="91" t="s">
        <v>403</v>
      </c>
      <c r="C64" s="91"/>
      <c r="E64" s="201"/>
      <c r="F64" s="92"/>
    </row>
    <row r="65" spans="1:6" x14ac:dyDescent="0.2">
      <c r="A65" s="90"/>
      <c r="B65" s="91" t="s">
        <v>400</v>
      </c>
      <c r="C65" s="91"/>
      <c r="E65" s="201"/>
      <c r="F65" s="92"/>
    </row>
    <row r="66" spans="1:6" x14ac:dyDescent="0.2">
      <c r="A66" s="90"/>
      <c r="B66" s="91" t="s">
        <v>401</v>
      </c>
      <c r="C66" s="91" t="s">
        <v>61</v>
      </c>
      <c r="D66" s="88">
        <v>25</v>
      </c>
      <c r="E66" s="201"/>
      <c r="F66" s="92">
        <f>ROUND(D66*E66,2)</f>
        <v>0</v>
      </c>
    </row>
    <row r="67" spans="1:6" x14ac:dyDescent="0.2">
      <c r="A67" s="90"/>
      <c r="B67" s="91"/>
      <c r="C67" s="91"/>
      <c r="E67" s="201"/>
      <c r="F67" s="92"/>
    </row>
    <row r="68" spans="1:6" x14ac:dyDescent="0.2">
      <c r="A68" s="90"/>
      <c r="B68" s="91" t="s">
        <v>404</v>
      </c>
      <c r="C68" s="91"/>
      <c r="E68" s="201"/>
      <c r="F68" s="92"/>
    </row>
    <row r="69" spans="1:6" x14ac:dyDescent="0.2">
      <c r="A69" s="90" t="s">
        <v>153</v>
      </c>
      <c r="B69" s="91" t="s">
        <v>398</v>
      </c>
      <c r="C69" s="91"/>
      <c r="E69" s="201"/>
      <c r="F69" s="92"/>
    </row>
    <row r="70" spans="1:6" x14ac:dyDescent="0.2">
      <c r="A70" s="90"/>
      <c r="B70" s="91" t="s">
        <v>403</v>
      </c>
      <c r="C70" s="91"/>
      <c r="E70" s="201"/>
      <c r="F70" s="92"/>
    </row>
    <row r="71" spans="1:6" x14ac:dyDescent="0.2">
      <c r="A71" s="90"/>
      <c r="B71" s="91" t="s">
        <v>400</v>
      </c>
      <c r="C71" s="91"/>
      <c r="E71" s="201"/>
      <c r="F71" s="92"/>
    </row>
    <row r="72" spans="1:6" x14ac:dyDescent="0.2">
      <c r="A72" s="90"/>
      <c r="B72" s="91" t="s">
        <v>405</v>
      </c>
      <c r="C72" s="91" t="s">
        <v>61</v>
      </c>
      <c r="D72" s="88">
        <v>580</v>
      </c>
      <c r="E72" s="201"/>
      <c r="F72" s="92">
        <f>ROUND(D72*E72,2)</f>
        <v>0</v>
      </c>
    </row>
    <row r="73" spans="1:6" ht="13.5" thickBot="1" x14ac:dyDescent="0.25">
      <c r="A73" s="89"/>
      <c r="B73" s="86"/>
      <c r="E73" s="202"/>
      <c r="F73" s="92"/>
    </row>
    <row r="74" spans="1:6" ht="13.5" thickBot="1" x14ac:dyDescent="0.25">
      <c r="A74" s="89"/>
      <c r="B74" s="28" t="s">
        <v>188</v>
      </c>
      <c r="C74" s="29"/>
      <c r="D74" s="109"/>
      <c r="E74" s="203"/>
      <c r="F74" s="31">
        <f>SUM(F34:F73)</f>
        <v>0</v>
      </c>
    </row>
    <row r="75" spans="1:6" x14ac:dyDescent="0.2">
      <c r="A75" s="89"/>
      <c r="B75" s="91"/>
      <c r="E75" s="202"/>
      <c r="F75" s="92"/>
    </row>
    <row r="76" spans="1:6" x14ac:dyDescent="0.2">
      <c r="A76" s="89" t="s">
        <v>168</v>
      </c>
      <c r="B76" s="86" t="s">
        <v>301</v>
      </c>
      <c r="E76" s="202"/>
      <c r="F76" s="92"/>
    </row>
    <row r="77" spans="1:6" x14ac:dyDescent="0.2">
      <c r="A77" s="89"/>
      <c r="B77" s="86"/>
      <c r="E77" s="202"/>
      <c r="F77" s="92"/>
    </row>
    <row r="78" spans="1:6" x14ac:dyDescent="0.2">
      <c r="A78" s="90"/>
      <c r="B78" s="91" t="s">
        <v>302</v>
      </c>
      <c r="C78" s="91"/>
      <c r="E78" s="201"/>
      <c r="F78" s="92"/>
    </row>
    <row r="79" spans="1:6" x14ac:dyDescent="0.2">
      <c r="A79" s="90" t="s">
        <v>171</v>
      </c>
      <c r="B79" s="91" t="s">
        <v>304</v>
      </c>
      <c r="C79" s="91"/>
      <c r="E79" s="201"/>
      <c r="F79" s="92"/>
    </row>
    <row r="80" spans="1:6" x14ac:dyDescent="0.2">
      <c r="A80" s="90"/>
      <c r="B80" s="91" t="s">
        <v>305</v>
      </c>
      <c r="C80" s="91"/>
      <c r="E80" s="201"/>
      <c r="F80" s="92"/>
    </row>
    <row r="81" spans="1:6" x14ac:dyDescent="0.2">
      <c r="A81" s="90"/>
      <c r="B81" s="91" t="s">
        <v>306</v>
      </c>
      <c r="C81" s="91" t="s">
        <v>43</v>
      </c>
      <c r="D81" s="110">
        <v>2</v>
      </c>
      <c r="E81" s="201"/>
      <c r="F81" s="92">
        <f>ROUND(D81*E81,2)</f>
        <v>0</v>
      </c>
    </row>
    <row r="82" spans="1:6" x14ac:dyDescent="0.2">
      <c r="A82" s="90"/>
      <c r="B82" s="91"/>
      <c r="C82" s="91"/>
      <c r="D82" s="110"/>
      <c r="E82" s="201"/>
      <c r="F82" s="92"/>
    </row>
    <row r="83" spans="1:6" x14ac:dyDescent="0.2">
      <c r="A83" s="90"/>
      <c r="B83" s="91" t="s">
        <v>406</v>
      </c>
      <c r="C83" s="91"/>
      <c r="D83" s="110"/>
      <c r="E83" s="201"/>
      <c r="F83" s="92"/>
    </row>
    <row r="84" spans="1:6" x14ac:dyDescent="0.2">
      <c r="A84" s="90" t="s">
        <v>176</v>
      </c>
      <c r="B84" s="91" t="s">
        <v>309</v>
      </c>
      <c r="C84" s="91"/>
      <c r="D84" s="110"/>
      <c r="E84" s="201"/>
      <c r="F84" s="92"/>
    </row>
    <row r="85" spans="1:6" x14ac:dyDescent="0.2">
      <c r="A85" s="90"/>
      <c r="B85" s="91" t="s">
        <v>310</v>
      </c>
      <c r="C85" s="91"/>
      <c r="D85" s="110"/>
      <c r="E85" s="201"/>
      <c r="F85" s="92"/>
    </row>
    <row r="86" spans="1:6" x14ac:dyDescent="0.2">
      <c r="A86" s="90"/>
      <c r="B86" s="91" t="s">
        <v>311</v>
      </c>
      <c r="C86" s="91"/>
      <c r="D86" s="110"/>
      <c r="E86" s="201"/>
      <c r="F86" s="92"/>
    </row>
    <row r="87" spans="1:6" x14ac:dyDescent="0.2">
      <c r="A87" s="90"/>
      <c r="B87" s="91" t="s">
        <v>407</v>
      </c>
      <c r="C87" s="91" t="s">
        <v>43</v>
      </c>
      <c r="D87" s="110">
        <v>2</v>
      </c>
      <c r="E87" s="201"/>
      <c r="F87" s="92">
        <f>ROUND(D87*E87,2)</f>
        <v>0</v>
      </c>
    </row>
    <row r="88" spans="1:6" x14ac:dyDescent="0.2">
      <c r="A88" s="90"/>
      <c r="B88" s="91"/>
      <c r="C88" s="91"/>
      <c r="D88" s="110"/>
      <c r="E88" s="201"/>
      <c r="F88" s="92"/>
    </row>
    <row r="89" spans="1:6" x14ac:dyDescent="0.2">
      <c r="A89" s="90"/>
      <c r="B89" s="91" t="s">
        <v>313</v>
      </c>
      <c r="C89" s="91"/>
      <c r="D89" s="110"/>
      <c r="E89" s="201"/>
      <c r="F89" s="92"/>
    </row>
    <row r="90" spans="1:6" x14ac:dyDescent="0.2">
      <c r="A90" s="90" t="s">
        <v>180</v>
      </c>
      <c r="B90" s="91" t="s">
        <v>315</v>
      </c>
      <c r="C90" s="91"/>
      <c r="D90" s="110"/>
      <c r="E90" s="201"/>
      <c r="F90" s="92"/>
    </row>
    <row r="91" spans="1:6" x14ac:dyDescent="0.2">
      <c r="A91" s="90"/>
      <c r="B91" s="91" t="s">
        <v>316</v>
      </c>
      <c r="C91" s="91"/>
      <c r="D91" s="110"/>
      <c r="E91" s="201"/>
      <c r="F91" s="92"/>
    </row>
    <row r="92" spans="1:6" x14ac:dyDescent="0.2">
      <c r="A92" s="90"/>
      <c r="B92" s="91" t="s">
        <v>427</v>
      </c>
      <c r="C92" s="91"/>
      <c r="D92" s="110"/>
      <c r="E92" s="201"/>
      <c r="F92" s="92"/>
    </row>
    <row r="93" spans="1:6" x14ac:dyDescent="0.2">
      <c r="A93" s="90"/>
      <c r="B93" s="91" t="s">
        <v>318</v>
      </c>
      <c r="C93" s="91" t="s">
        <v>43</v>
      </c>
      <c r="D93" s="110">
        <v>2</v>
      </c>
      <c r="E93" s="201"/>
      <c r="F93" s="92">
        <f>ROUND(D93*E93,2)</f>
        <v>0</v>
      </c>
    </row>
    <row r="94" spans="1:6" x14ac:dyDescent="0.2">
      <c r="A94" s="90"/>
      <c r="B94" s="91"/>
      <c r="C94" s="91"/>
      <c r="D94" s="88"/>
      <c r="E94" s="201"/>
      <c r="F94" s="92"/>
    </row>
    <row r="95" spans="1:6" x14ac:dyDescent="0.2">
      <c r="A95" s="90"/>
      <c r="B95" s="91" t="s">
        <v>408</v>
      </c>
      <c r="C95" s="91"/>
      <c r="E95" s="201"/>
      <c r="F95" s="92"/>
    </row>
    <row r="96" spans="1:6" x14ac:dyDescent="0.2">
      <c r="A96" s="90" t="s">
        <v>185</v>
      </c>
      <c r="B96" s="91" t="s">
        <v>409</v>
      </c>
      <c r="C96" s="91"/>
      <c r="E96" s="201"/>
      <c r="F96" s="92"/>
    </row>
    <row r="97" spans="1:6" x14ac:dyDescent="0.2">
      <c r="A97" s="90"/>
      <c r="B97" s="91" t="s">
        <v>410</v>
      </c>
      <c r="C97" s="91"/>
      <c r="E97" s="201"/>
      <c r="F97" s="92"/>
    </row>
    <row r="98" spans="1:6" x14ac:dyDescent="0.2">
      <c r="A98" s="90"/>
      <c r="B98" s="91" t="s">
        <v>411</v>
      </c>
      <c r="C98" s="91"/>
      <c r="E98" s="201"/>
      <c r="F98" s="92"/>
    </row>
    <row r="99" spans="1:6" x14ac:dyDescent="0.2">
      <c r="A99" s="90"/>
      <c r="B99" s="91" t="s">
        <v>412</v>
      </c>
      <c r="C99" s="91"/>
      <c r="E99" s="201"/>
      <c r="F99" s="92"/>
    </row>
    <row r="100" spans="1:6" x14ac:dyDescent="0.2">
      <c r="A100" s="90"/>
      <c r="B100" s="91" t="s">
        <v>336</v>
      </c>
      <c r="C100" s="91"/>
      <c r="E100" s="201"/>
      <c r="F100" s="92"/>
    </row>
    <row r="101" spans="1:6" x14ac:dyDescent="0.2">
      <c r="A101" s="90"/>
      <c r="B101" s="91" t="s">
        <v>413</v>
      </c>
      <c r="C101" s="91"/>
      <c r="E101" s="201"/>
      <c r="F101" s="92"/>
    </row>
    <row r="102" spans="1:6" x14ac:dyDescent="0.2">
      <c r="A102" s="90"/>
      <c r="B102" s="91" t="s">
        <v>414</v>
      </c>
      <c r="C102" s="91" t="s">
        <v>61</v>
      </c>
      <c r="D102" s="110">
        <v>90</v>
      </c>
      <c r="E102" s="201"/>
      <c r="F102" s="92">
        <f>ROUND(D102*E102,2)</f>
        <v>0</v>
      </c>
    </row>
    <row r="103" spans="1:6" x14ac:dyDescent="0.2">
      <c r="A103" s="90"/>
      <c r="B103" s="91"/>
      <c r="C103" s="91"/>
      <c r="D103" s="110"/>
      <c r="E103" s="201"/>
      <c r="F103" s="92"/>
    </row>
    <row r="104" spans="1:6" x14ac:dyDescent="0.2">
      <c r="A104" s="90"/>
      <c r="B104" s="91"/>
      <c r="C104" s="91"/>
      <c r="D104" s="110"/>
      <c r="E104" s="201"/>
      <c r="F104" s="92"/>
    </row>
    <row r="105" spans="1:6" x14ac:dyDescent="0.2">
      <c r="A105" s="90"/>
      <c r="B105" s="91" t="s">
        <v>415</v>
      </c>
      <c r="C105" s="91"/>
      <c r="D105" s="110"/>
      <c r="E105" s="201"/>
      <c r="F105" s="92"/>
    </row>
    <row r="106" spans="1:6" x14ac:dyDescent="0.2">
      <c r="A106" s="90" t="s">
        <v>416</v>
      </c>
      <c r="B106" s="91" t="s">
        <v>332</v>
      </c>
      <c r="C106" s="91"/>
      <c r="D106" s="110"/>
      <c r="E106" s="201"/>
      <c r="F106" s="92"/>
    </row>
    <row r="107" spans="1:6" x14ac:dyDescent="0.2">
      <c r="A107" s="90"/>
      <c r="B107" s="91" t="s">
        <v>333</v>
      </c>
      <c r="C107" s="91"/>
      <c r="D107" s="110"/>
      <c r="E107" s="201"/>
      <c r="F107" s="92"/>
    </row>
    <row r="108" spans="1:6" x14ac:dyDescent="0.2">
      <c r="A108" s="90"/>
      <c r="B108" s="91" t="s">
        <v>411</v>
      </c>
      <c r="C108" s="91"/>
      <c r="D108" s="110"/>
      <c r="E108" s="201"/>
      <c r="F108" s="92"/>
    </row>
    <row r="109" spans="1:6" x14ac:dyDescent="0.2">
      <c r="A109" s="90"/>
      <c r="B109" s="91" t="s">
        <v>412</v>
      </c>
      <c r="C109" s="91"/>
      <c r="D109" s="110"/>
      <c r="E109" s="201"/>
      <c r="F109" s="92"/>
    </row>
    <row r="110" spans="1:6" x14ac:dyDescent="0.2">
      <c r="A110" s="90"/>
      <c r="B110" s="91" t="s">
        <v>336</v>
      </c>
      <c r="C110" s="91"/>
      <c r="D110" s="110"/>
      <c r="E110" s="201"/>
      <c r="F110" s="92"/>
    </row>
    <row r="111" spans="1:6" x14ac:dyDescent="0.2">
      <c r="A111" s="90"/>
      <c r="B111" s="91" t="s">
        <v>413</v>
      </c>
      <c r="C111" s="91"/>
      <c r="D111" s="110"/>
      <c r="E111" s="201"/>
      <c r="F111" s="92"/>
    </row>
    <row r="112" spans="1:6" x14ac:dyDescent="0.2">
      <c r="A112" s="90"/>
      <c r="B112" s="91" t="s">
        <v>338</v>
      </c>
      <c r="C112" s="91" t="s">
        <v>67</v>
      </c>
      <c r="D112" s="110">
        <v>12</v>
      </c>
      <c r="E112" s="201"/>
      <c r="F112" s="92">
        <f>ROUND(D112*E112,2)</f>
        <v>0</v>
      </c>
    </row>
    <row r="113" spans="1:6" ht="13.5" thickBot="1" x14ac:dyDescent="0.25">
      <c r="A113" s="90"/>
      <c r="B113" s="91"/>
      <c r="C113" s="91"/>
      <c r="E113" s="201"/>
      <c r="F113" s="92"/>
    </row>
    <row r="114" spans="1:6" ht="13.5" thickBot="1" x14ac:dyDescent="0.25">
      <c r="A114" s="89"/>
      <c r="B114" s="28" t="s">
        <v>359</v>
      </c>
      <c r="C114" s="29"/>
      <c r="D114" s="109"/>
      <c r="E114" s="203"/>
      <c r="F114" s="31">
        <f>SUM(F76:F113)</f>
        <v>0</v>
      </c>
    </row>
    <row r="115" spans="1:6" x14ac:dyDescent="0.2">
      <c r="A115" s="89"/>
      <c r="B115" s="91"/>
      <c r="E115" s="202"/>
      <c r="F115" s="92"/>
    </row>
    <row r="116" spans="1:6" x14ac:dyDescent="0.2">
      <c r="A116" s="89" t="s">
        <v>189</v>
      </c>
      <c r="B116" s="86" t="s">
        <v>190</v>
      </c>
      <c r="E116" s="202"/>
      <c r="F116" s="92"/>
    </row>
    <row r="117" spans="1:6" x14ac:dyDescent="0.2">
      <c r="A117" s="89"/>
      <c r="B117" s="86"/>
      <c r="E117" s="202"/>
      <c r="F117" s="92"/>
    </row>
    <row r="118" spans="1:6" x14ac:dyDescent="0.2">
      <c r="A118" s="90"/>
      <c r="B118" s="91" t="s">
        <v>203</v>
      </c>
      <c r="C118" s="91"/>
      <c r="D118" s="93"/>
      <c r="E118" s="201"/>
      <c r="F118" s="92"/>
    </row>
    <row r="119" spans="1:6" x14ac:dyDescent="0.2">
      <c r="A119" s="90" t="s">
        <v>192</v>
      </c>
      <c r="B119" s="91" t="s">
        <v>205</v>
      </c>
      <c r="C119" s="91"/>
      <c r="D119" s="93"/>
      <c r="E119" s="201"/>
      <c r="F119" s="92"/>
    </row>
    <row r="120" spans="1:6" x14ac:dyDescent="0.2">
      <c r="A120" s="90"/>
      <c r="B120" s="91" t="s">
        <v>206</v>
      </c>
      <c r="C120" s="91"/>
      <c r="D120" s="93"/>
      <c r="E120" s="201"/>
      <c r="F120" s="92"/>
    </row>
    <row r="121" spans="1:6" x14ac:dyDescent="0.2">
      <c r="A121" s="90"/>
      <c r="B121" s="91" t="s">
        <v>207</v>
      </c>
      <c r="C121" s="91"/>
      <c r="D121" s="93"/>
      <c r="E121" s="201"/>
      <c r="F121" s="92"/>
    </row>
    <row r="122" spans="1:6" x14ac:dyDescent="0.2">
      <c r="A122" s="90"/>
      <c r="B122" s="91" t="s">
        <v>208</v>
      </c>
      <c r="C122" s="91" t="s">
        <v>61</v>
      </c>
      <c r="D122" s="92">
        <v>9</v>
      </c>
      <c r="E122" s="201"/>
      <c r="F122" s="92">
        <f>ROUND(D122*E122,2)</f>
        <v>0</v>
      </c>
    </row>
    <row r="123" spans="1:6" x14ac:dyDescent="0.2">
      <c r="A123" s="90"/>
      <c r="B123" s="91"/>
      <c r="C123" s="91"/>
      <c r="D123" s="93"/>
      <c r="E123" s="201"/>
      <c r="F123" s="92"/>
    </row>
    <row r="124" spans="1:6" x14ac:dyDescent="0.2">
      <c r="A124" s="90"/>
      <c r="B124" s="91" t="s">
        <v>217</v>
      </c>
      <c r="C124" s="91"/>
      <c r="D124" s="93"/>
      <c r="E124" s="201"/>
      <c r="F124" s="92"/>
    </row>
    <row r="125" spans="1:6" x14ac:dyDescent="0.2">
      <c r="A125" s="90" t="s">
        <v>198</v>
      </c>
      <c r="B125" s="91" t="s">
        <v>219</v>
      </c>
      <c r="C125" s="91"/>
      <c r="D125" s="93"/>
      <c r="E125" s="201"/>
      <c r="F125" s="92"/>
    </row>
    <row r="126" spans="1:6" x14ac:dyDescent="0.2">
      <c r="A126" s="90"/>
      <c r="B126" s="91" t="s">
        <v>220</v>
      </c>
      <c r="C126" s="91"/>
      <c r="D126" s="93"/>
      <c r="E126" s="201"/>
      <c r="F126" s="92"/>
    </row>
    <row r="127" spans="1:6" x14ac:dyDescent="0.2">
      <c r="A127" s="90"/>
      <c r="B127" s="91" t="s">
        <v>221</v>
      </c>
      <c r="C127" s="91" t="s">
        <v>43</v>
      </c>
      <c r="D127" s="92">
        <v>4</v>
      </c>
      <c r="E127" s="201"/>
      <c r="F127" s="92">
        <f>ROUND(D127*E127,2)</f>
        <v>0</v>
      </c>
    </row>
    <row r="128" spans="1:6" x14ac:dyDescent="0.2">
      <c r="A128" s="90"/>
      <c r="B128" s="91"/>
      <c r="C128" s="91"/>
      <c r="D128" s="92"/>
      <c r="E128" s="201"/>
      <c r="F128" s="92"/>
    </row>
    <row r="129" spans="1:6" x14ac:dyDescent="0.2">
      <c r="A129" s="90"/>
      <c r="B129" s="91" t="s">
        <v>222</v>
      </c>
      <c r="C129" s="91"/>
      <c r="D129" s="92"/>
      <c r="E129" s="201"/>
      <c r="F129" s="92"/>
    </row>
    <row r="130" spans="1:6" x14ac:dyDescent="0.2">
      <c r="A130" s="90" t="s">
        <v>204</v>
      </c>
      <c r="B130" s="91" t="s">
        <v>224</v>
      </c>
      <c r="C130" s="91"/>
      <c r="D130" s="92"/>
      <c r="E130" s="201"/>
      <c r="F130" s="92"/>
    </row>
    <row r="131" spans="1:6" x14ac:dyDescent="0.2">
      <c r="A131" s="90"/>
      <c r="B131" s="91" t="s">
        <v>417</v>
      </c>
      <c r="C131" s="91"/>
      <c r="D131" s="92"/>
      <c r="E131" s="201"/>
      <c r="F131" s="92"/>
    </row>
    <row r="132" spans="1:6" x14ac:dyDescent="0.2">
      <c r="A132" s="90"/>
      <c r="B132" s="91" t="s">
        <v>418</v>
      </c>
      <c r="C132" s="91" t="s">
        <v>43</v>
      </c>
      <c r="D132" s="92">
        <v>4</v>
      </c>
      <c r="E132" s="201"/>
      <c r="F132" s="92">
        <f>ROUND(D132*E132,2)</f>
        <v>0</v>
      </c>
    </row>
    <row r="133" spans="1:6" ht="13.5" thickBot="1" x14ac:dyDescent="0.25">
      <c r="A133" s="89"/>
      <c r="B133" s="86"/>
      <c r="E133" s="202"/>
      <c r="F133" s="92"/>
    </row>
    <row r="134" spans="1:6" ht="13.5" thickBot="1" x14ac:dyDescent="0.25">
      <c r="A134" s="89"/>
      <c r="B134" s="28" t="s">
        <v>250</v>
      </c>
      <c r="C134" s="29"/>
      <c r="D134" s="109"/>
      <c r="E134" s="203"/>
      <c r="F134" s="31">
        <f>SUM(F116:F133)</f>
        <v>0</v>
      </c>
    </row>
    <row r="135" spans="1:6" x14ac:dyDescent="0.2">
      <c r="A135" s="89"/>
      <c r="B135" s="91"/>
      <c r="E135" s="202"/>
      <c r="F135" s="92"/>
    </row>
    <row r="136" spans="1:6" x14ac:dyDescent="0.2">
      <c r="A136" s="89" t="s">
        <v>251</v>
      </c>
      <c r="B136" s="86" t="s">
        <v>361</v>
      </c>
      <c r="E136" s="202"/>
      <c r="F136" s="92"/>
    </row>
    <row r="137" spans="1:6" x14ac:dyDescent="0.2">
      <c r="A137" s="89"/>
      <c r="B137" s="86"/>
      <c r="E137" s="202"/>
      <c r="F137" s="92"/>
    </row>
    <row r="138" spans="1:6" x14ac:dyDescent="0.2">
      <c r="A138" s="90"/>
      <c r="B138" s="91" t="s">
        <v>175</v>
      </c>
      <c r="C138" s="91"/>
      <c r="D138" s="92"/>
      <c r="E138" s="201"/>
      <c r="F138" s="92"/>
    </row>
    <row r="139" spans="1:6" x14ac:dyDescent="0.2">
      <c r="A139" s="90" t="s">
        <v>253</v>
      </c>
      <c r="B139" s="91" t="s">
        <v>420</v>
      </c>
      <c r="C139" s="91" t="s">
        <v>43</v>
      </c>
      <c r="D139" s="92">
        <v>4</v>
      </c>
      <c r="E139" s="201"/>
      <c r="F139" s="92">
        <f>ROUND(D139*E139,2)</f>
        <v>0</v>
      </c>
    </row>
    <row r="140" spans="1:6" x14ac:dyDescent="0.2">
      <c r="A140" s="90"/>
      <c r="B140" s="111" t="s">
        <v>421</v>
      </c>
      <c r="C140" s="91"/>
      <c r="D140" s="92"/>
      <c r="E140" s="92"/>
      <c r="F140" s="92"/>
    </row>
    <row r="141" spans="1:6" x14ac:dyDescent="0.2">
      <c r="A141" s="90"/>
      <c r="B141" s="111" t="s">
        <v>422</v>
      </c>
      <c r="C141" s="91"/>
      <c r="D141" s="92"/>
      <c r="E141" s="92"/>
      <c r="F141" s="92"/>
    </row>
    <row r="142" spans="1:6" x14ac:dyDescent="0.2">
      <c r="A142" s="89"/>
      <c r="B142" s="86"/>
      <c r="F142" s="92"/>
    </row>
    <row r="143" spans="1:6" ht="13.5" thickBot="1" x14ac:dyDescent="0.25">
      <c r="A143" s="89"/>
      <c r="B143" s="86"/>
      <c r="F143" s="92"/>
    </row>
    <row r="144" spans="1:6" ht="13.5" thickBot="1" x14ac:dyDescent="0.25">
      <c r="A144" s="89"/>
      <c r="B144" s="28" t="s">
        <v>376</v>
      </c>
      <c r="C144" s="29"/>
      <c r="D144" s="109"/>
      <c r="E144" s="30"/>
      <c r="F144" s="31">
        <f>SUM(F136:F143)</f>
        <v>0</v>
      </c>
    </row>
    <row r="145" spans="1:6" x14ac:dyDescent="0.2">
      <c r="A145" s="89"/>
      <c r="B145" s="91"/>
      <c r="F145" s="92"/>
    </row>
    <row r="146" spans="1:6" x14ac:dyDescent="0.2">
      <c r="A146" s="89"/>
      <c r="B146" s="91"/>
      <c r="F146" s="92"/>
    </row>
    <row r="147" spans="1:6" x14ac:dyDescent="0.2">
      <c r="A147" s="89"/>
      <c r="B147" s="91"/>
      <c r="F147" s="92"/>
    </row>
    <row r="148" spans="1:6" x14ac:dyDescent="0.2">
      <c r="A148" s="89"/>
      <c r="B148" s="91"/>
      <c r="F148" s="92"/>
    </row>
    <row r="149" spans="1:6" x14ac:dyDescent="0.2">
      <c r="A149" s="89"/>
      <c r="B149" s="91"/>
      <c r="F149" s="92"/>
    </row>
    <row r="150" spans="1:6" x14ac:dyDescent="0.2">
      <c r="A150" s="89"/>
      <c r="B150" s="91"/>
      <c r="F150" s="92"/>
    </row>
    <row r="151" spans="1:6" x14ac:dyDescent="0.2">
      <c r="A151" s="89"/>
      <c r="B151" s="91"/>
      <c r="F151" s="92"/>
    </row>
    <row r="152" spans="1:6" x14ac:dyDescent="0.2">
      <c r="A152" s="89"/>
      <c r="B152" s="91"/>
      <c r="F152" s="92"/>
    </row>
    <row r="153" spans="1:6" x14ac:dyDescent="0.2">
      <c r="A153" s="89"/>
      <c r="B153" s="91"/>
      <c r="F153" s="92"/>
    </row>
    <row r="154" spans="1:6" x14ac:dyDescent="0.2">
      <c r="A154" s="89"/>
      <c r="B154" s="91"/>
      <c r="F154" s="92"/>
    </row>
    <row r="155" spans="1:6" x14ac:dyDescent="0.2">
      <c r="A155" s="89"/>
      <c r="B155" s="91"/>
      <c r="F155" s="92"/>
    </row>
    <row r="156" spans="1:6" x14ac:dyDescent="0.2">
      <c r="A156" s="89"/>
      <c r="B156" s="91"/>
      <c r="F156" s="92"/>
    </row>
    <row r="157" spans="1:6" x14ac:dyDescent="0.2">
      <c r="A157" s="89"/>
      <c r="B157" s="91"/>
      <c r="F157" s="92"/>
    </row>
    <row r="158" spans="1:6" x14ac:dyDescent="0.2">
      <c r="A158" s="89"/>
      <c r="B158" s="91"/>
      <c r="F158" s="92"/>
    </row>
    <row r="159" spans="1:6" x14ac:dyDescent="0.2">
      <c r="A159" s="89"/>
      <c r="B159" s="91"/>
      <c r="F159" s="92"/>
    </row>
    <row r="160" spans="1:6" x14ac:dyDescent="0.2">
      <c r="A160" s="89"/>
      <c r="B160" s="91"/>
      <c r="F160" s="92"/>
    </row>
    <row r="161" spans="1:6" x14ac:dyDescent="0.2">
      <c r="A161" s="89"/>
      <c r="B161" s="91"/>
      <c r="F161" s="92"/>
    </row>
    <row r="162" spans="1:6" x14ac:dyDescent="0.2">
      <c r="A162" s="89"/>
      <c r="B162" s="91"/>
      <c r="F162" s="92"/>
    </row>
    <row r="163" spans="1:6" x14ac:dyDescent="0.2">
      <c r="A163" s="89"/>
      <c r="B163" s="86" t="s">
        <v>377</v>
      </c>
    </row>
    <row r="164" spans="1:6" x14ac:dyDescent="0.2">
      <c r="A164" s="89"/>
      <c r="B164" s="86"/>
    </row>
    <row r="165" spans="1:6" x14ac:dyDescent="0.2">
      <c r="A165" s="89"/>
      <c r="B165" s="86"/>
    </row>
    <row r="166" spans="1:6" x14ac:dyDescent="0.2">
      <c r="A166" s="89"/>
      <c r="B166" s="86"/>
    </row>
    <row r="167" spans="1:6" x14ac:dyDescent="0.2">
      <c r="A167" s="89"/>
      <c r="B167" s="86"/>
    </row>
    <row r="168" spans="1:6" x14ac:dyDescent="0.2">
      <c r="A168" s="103" t="str">
        <f>A7</f>
        <v>1.00</v>
      </c>
      <c r="B168" s="104" t="str">
        <f>B7</f>
        <v>ZEMELJSKA DELA IN TEMELJENJE</v>
      </c>
      <c r="F168" s="92">
        <f>F32</f>
        <v>0</v>
      </c>
    </row>
    <row r="169" spans="1:6" x14ac:dyDescent="0.2">
      <c r="A169" s="103"/>
      <c r="B169" s="104"/>
      <c r="F169" s="92"/>
    </row>
    <row r="170" spans="1:6" x14ac:dyDescent="0.2">
      <c r="A170" s="103" t="str">
        <f>A34</f>
        <v>2.00</v>
      </c>
      <c r="B170" s="104" t="str">
        <f>B34</f>
        <v>VOZIŠČNE KONSTRUKCIJE</v>
      </c>
      <c r="F170" s="92">
        <f>F74</f>
        <v>0</v>
      </c>
    </row>
    <row r="171" spans="1:6" x14ac:dyDescent="0.2">
      <c r="A171" s="103"/>
      <c r="B171" s="104"/>
      <c r="F171" s="92"/>
    </row>
    <row r="172" spans="1:6" x14ac:dyDescent="0.2">
      <c r="A172" s="103" t="str">
        <f>A76</f>
        <v>3.00</v>
      </c>
      <c r="B172" s="104" t="str">
        <f>B76</f>
        <v>OPREMA</v>
      </c>
      <c r="F172" s="92">
        <f>F114</f>
        <v>0</v>
      </c>
    </row>
    <row r="173" spans="1:6" x14ac:dyDescent="0.2">
      <c r="A173" s="103"/>
      <c r="B173" s="104"/>
      <c r="F173" s="92"/>
    </row>
    <row r="174" spans="1:6" x14ac:dyDescent="0.2">
      <c r="A174" s="103" t="str">
        <f>A116</f>
        <v>4.00</v>
      </c>
      <c r="B174" s="104" t="str">
        <f>B116</f>
        <v>ODVODNJAVANJE</v>
      </c>
      <c r="F174" s="92">
        <f>F134</f>
        <v>0</v>
      </c>
    </row>
    <row r="175" spans="1:6" x14ac:dyDescent="0.2">
      <c r="A175" s="103"/>
      <c r="B175" s="104"/>
      <c r="F175" s="92"/>
    </row>
    <row r="176" spans="1:6" x14ac:dyDescent="0.2">
      <c r="A176" s="103" t="str">
        <f>A136</f>
        <v>5.00</v>
      </c>
      <c r="B176" s="104" t="str">
        <f>B136</f>
        <v>TUJE STORITVE</v>
      </c>
      <c r="F176" s="92">
        <f>F144</f>
        <v>0</v>
      </c>
    </row>
    <row r="177" spans="1:6" ht="13.5" thickBot="1" x14ac:dyDescent="0.25">
      <c r="A177" s="89"/>
      <c r="B177" s="86"/>
    </row>
    <row r="178" spans="1:6" ht="13.5" thickBot="1" x14ac:dyDescent="0.25">
      <c r="A178" s="89"/>
      <c r="B178" s="28" t="s">
        <v>0</v>
      </c>
      <c r="C178" s="29"/>
      <c r="D178" s="109"/>
      <c r="E178" s="30"/>
      <c r="F178" s="31">
        <f>SUM(F163:F177)</f>
        <v>0</v>
      </c>
    </row>
    <row r="179" spans="1:6" ht="13.5" thickBot="1" x14ac:dyDescent="0.25">
      <c r="A179" s="89"/>
      <c r="B179" s="91" t="s">
        <v>2</v>
      </c>
      <c r="F179" s="92">
        <f>F178*0.22</f>
        <v>0</v>
      </c>
    </row>
    <row r="180" spans="1:6" ht="13.5" thickBot="1" x14ac:dyDescent="0.25">
      <c r="A180" s="89"/>
      <c r="B180" s="28" t="s">
        <v>378</v>
      </c>
      <c r="C180" s="29"/>
      <c r="D180" s="109"/>
      <c r="E180" s="30"/>
      <c r="F180" s="31">
        <f>SUM(F178:F179)</f>
        <v>0</v>
      </c>
    </row>
    <row r="181" spans="1:6" x14ac:dyDescent="0.2">
      <c r="B181" s="105"/>
    </row>
    <row r="182" spans="1:6" x14ac:dyDescent="0.2">
      <c r="B182" s="105"/>
    </row>
    <row r="183" spans="1:6" x14ac:dyDescent="0.2">
      <c r="B183" s="105"/>
    </row>
    <row r="184" spans="1:6" x14ac:dyDescent="0.2">
      <c r="B184" s="105"/>
    </row>
    <row r="185" spans="1:6" x14ac:dyDescent="0.2">
      <c r="B185" s="105"/>
    </row>
    <row r="186" spans="1:6" x14ac:dyDescent="0.2">
      <c r="B186" s="105"/>
    </row>
    <row r="187" spans="1:6" x14ac:dyDescent="0.2">
      <c r="A187" s="106"/>
      <c r="B187" s="105"/>
    </row>
    <row r="188" spans="1:6" x14ac:dyDescent="0.2">
      <c r="A188" s="106"/>
      <c r="B188" s="105"/>
    </row>
    <row r="215" spans="1:2" x14ac:dyDescent="0.2">
      <c r="A215" s="106"/>
      <c r="B215" s="105"/>
    </row>
    <row r="216" spans="1:2" x14ac:dyDescent="0.2">
      <c r="A216" s="106"/>
    </row>
    <row r="217" spans="1:2" x14ac:dyDescent="0.2">
      <c r="A217" s="106"/>
    </row>
    <row r="218" spans="1:2" x14ac:dyDescent="0.2">
      <c r="A218" s="106"/>
      <c r="B218" s="105"/>
    </row>
    <row r="219" spans="1:2" x14ac:dyDescent="0.2">
      <c r="A219" s="106"/>
      <c r="B219" s="105"/>
    </row>
    <row r="242" spans="1:2" x14ac:dyDescent="0.2">
      <c r="A242" s="106"/>
      <c r="B242" s="105"/>
    </row>
    <row r="243" spans="1:2" x14ac:dyDescent="0.2">
      <c r="A243" s="106"/>
    </row>
    <row r="244" spans="1:2" x14ac:dyDescent="0.2">
      <c r="A244" s="106"/>
    </row>
    <row r="245" spans="1:2" x14ac:dyDescent="0.2">
      <c r="A245" s="106"/>
      <c r="B245" s="105"/>
    </row>
    <row r="246" spans="1:2" x14ac:dyDescent="0.2">
      <c r="A246" s="106"/>
      <c r="B246" s="105"/>
    </row>
    <row r="317" spans="1:2" x14ac:dyDescent="0.2">
      <c r="A317" s="106"/>
      <c r="B317" s="105"/>
    </row>
    <row r="318" spans="1:2" x14ac:dyDescent="0.2">
      <c r="A318" s="106"/>
    </row>
    <row r="319" spans="1:2" x14ac:dyDescent="0.2">
      <c r="A319" s="106"/>
    </row>
    <row r="320" spans="1:2" x14ac:dyDescent="0.2">
      <c r="A320" s="106"/>
      <c r="B320" s="105"/>
    </row>
    <row r="321" spans="1:2" x14ac:dyDescent="0.2">
      <c r="A321" s="106"/>
      <c r="B321" s="105"/>
    </row>
    <row r="354" spans="1:2" x14ac:dyDescent="0.2">
      <c r="A354" s="106"/>
      <c r="B354" s="105"/>
    </row>
    <row r="355" spans="1:2" x14ac:dyDescent="0.2">
      <c r="A355" s="106"/>
    </row>
    <row r="356" spans="1:2" x14ac:dyDescent="0.2">
      <c r="A356" s="106"/>
    </row>
    <row r="357" spans="1:2" x14ac:dyDescent="0.2">
      <c r="A357" s="106"/>
      <c r="B357" s="105"/>
    </row>
    <row r="358" spans="1:2" x14ac:dyDescent="0.2">
      <c r="A358" s="106"/>
      <c r="B358" s="105"/>
    </row>
    <row r="411" spans="1:2" x14ac:dyDescent="0.2">
      <c r="A411" s="106"/>
      <c r="B411" s="105"/>
    </row>
    <row r="412" spans="1:2" x14ac:dyDescent="0.2">
      <c r="A412" s="106"/>
    </row>
    <row r="413" spans="1:2" x14ac:dyDescent="0.2">
      <c r="A413" s="106"/>
    </row>
    <row r="414" spans="1:2" x14ac:dyDescent="0.2">
      <c r="A414" s="106"/>
      <c r="B414" s="105"/>
    </row>
    <row r="415" spans="1:2" x14ac:dyDescent="0.2">
      <c r="A415" s="106"/>
      <c r="B415" s="105"/>
    </row>
    <row r="446" spans="1:2" x14ac:dyDescent="0.2">
      <c r="A446" s="106"/>
      <c r="B446" s="105"/>
    </row>
    <row r="447" spans="1:2" x14ac:dyDescent="0.2">
      <c r="A447" s="106"/>
    </row>
    <row r="448" spans="1:2" x14ac:dyDescent="0.2">
      <c r="A448" s="106"/>
    </row>
    <row r="449" spans="1:2" x14ac:dyDescent="0.2">
      <c r="A449" s="106"/>
      <c r="B449" s="105"/>
    </row>
    <row r="450" spans="1:2" x14ac:dyDescent="0.2">
      <c r="A450" s="106"/>
      <c r="B450" s="105"/>
    </row>
    <row r="464" spans="1:2" x14ac:dyDescent="0.2">
      <c r="A464" s="106"/>
      <c r="B464" s="105"/>
    </row>
    <row r="465" spans="1:2" x14ac:dyDescent="0.2">
      <c r="A465" s="106"/>
    </row>
    <row r="466" spans="1:2" x14ac:dyDescent="0.2">
      <c r="A466" s="106"/>
    </row>
    <row r="467" spans="1:2" x14ac:dyDescent="0.2">
      <c r="A467" s="106"/>
      <c r="B467" s="105"/>
    </row>
    <row r="468" spans="1:2" x14ac:dyDescent="0.2">
      <c r="A468" s="106"/>
      <c r="B468" s="105"/>
    </row>
    <row r="529" spans="1:2" x14ac:dyDescent="0.2">
      <c r="A529" s="106"/>
      <c r="B529" s="105"/>
    </row>
    <row r="530" spans="1:2" x14ac:dyDescent="0.2">
      <c r="A530" s="106"/>
    </row>
    <row r="531" spans="1:2" x14ac:dyDescent="0.2">
      <c r="A531" s="106"/>
    </row>
    <row r="532" spans="1:2" x14ac:dyDescent="0.2">
      <c r="A532" s="106"/>
      <c r="B532" s="105"/>
    </row>
    <row r="533" spans="1:2" x14ac:dyDescent="0.2">
      <c r="A533" s="106"/>
      <c r="B533" s="105"/>
    </row>
    <row r="546" spans="1:2" x14ac:dyDescent="0.2">
      <c r="A546" s="106"/>
      <c r="B546" s="105"/>
    </row>
    <row r="547" spans="1:2" x14ac:dyDescent="0.2">
      <c r="A547" s="106"/>
    </row>
    <row r="548" spans="1:2" x14ac:dyDescent="0.2">
      <c r="A548" s="106"/>
    </row>
    <row r="549" spans="1:2" x14ac:dyDescent="0.2">
      <c r="A549" s="106"/>
      <c r="B549" s="105"/>
    </row>
    <row r="550" spans="1:2" x14ac:dyDescent="0.2">
      <c r="A550" s="106"/>
      <c r="B550" s="105"/>
    </row>
    <row r="590" spans="1:2" x14ac:dyDescent="0.2">
      <c r="A590" s="106"/>
      <c r="B590" s="105"/>
    </row>
    <row r="591" spans="1:2" x14ac:dyDescent="0.2">
      <c r="A591" s="106"/>
    </row>
    <row r="592" spans="1:2" x14ac:dyDescent="0.2">
      <c r="A592" s="106"/>
    </row>
    <row r="593" spans="1:2" x14ac:dyDescent="0.2">
      <c r="A593" s="106"/>
      <c r="B593" s="105"/>
    </row>
    <row r="594" spans="1:2" x14ac:dyDescent="0.2">
      <c r="A594" s="106"/>
      <c r="B594" s="105"/>
    </row>
    <row r="601" spans="1:2" x14ac:dyDescent="0.2">
      <c r="A601" s="106"/>
      <c r="B601" s="105"/>
    </row>
    <row r="602" spans="1:2" x14ac:dyDescent="0.2">
      <c r="A602" s="106"/>
    </row>
    <row r="603" spans="1:2" x14ac:dyDescent="0.2">
      <c r="A603" s="106"/>
      <c r="B603" s="105"/>
    </row>
    <row r="604" spans="1:2" x14ac:dyDescent="0.2">
      <c r="A604" s="106"/>
      <c r="B604" s="105"/>
    </row>
    <row r="605" spans="1:2" x14ac:dyDescent="0.2">
      <c r="A605" s="106"/>
      <c r="B605" s="105"/>
    </row>
    <row r="606" spans="1:2" x14ac:dyDescent="0.2">
      <c r="A606" s="106"/>
      <c r="B606" s="105"/>
    </row>
    <row r="607" spans="1:2" x14ac:dyDescent="0.2">
      <c r="A607" s="106"/>
      <c r="B607" s="105"/>
    </row>
    <row r="608" spans="1:2" x14ac:dyDescent="0.2">
      <c r="A608" s="107"/>
      <c r="B608" s="108"/>
    </row>
    <row r="609" spans="1:2" x14ac:dyDescent="0.2">
      <c r="A609" s="107"/>
      <c r="B609" s="108"/>
    </row>
    <row r="610" spans="1:2" x14ac:dyDescent="0.2">
      <c r="A610" s="107"/>
      <c r="B610" s="108"/>
    </row>
    <row r="611" spans="1:2" x14ac:dyDescent="0.2">
      <c r="A611" s="107"/>
      <c r="B611" s="108"/>
    </row>
    <row r="612" spans="1:2" x14ac:dyDescent="0.2">
      <c r="A612" s="107"/>
      <c r="B612" s="108"/>
    </row>
    <row r="613" spans="1:2" x14ac:dyDescent="0.2">
      <c r="A613" s="107"/>
      <c r="B613" s="108"/>
    </row>
    <row r="614" spans="1:2" x14ac:dyDescent="0.2">
      <c r="A614" s="107"/>
      <c r="B614" s="108"/>
    </row>
    <row r="615" spans="1:2" x14ac:dyDescent="0.2">
      <c r="A615" s="107"/>
      <c r="B615" s="108"/>
    </row>
    <row r="616" spans="1:2" x14ac:dyDescent="0.2">
      <c r="A616" s="107"/>
      <c r="B616" s="108"/>
    </row>
    <row r="617" spans="1:2" x14ac:dyDescent="0.2">
      <c r="A617" s="107"/>
      <c r="B617" s="108"/>
    </row>
    <row r="618" spans="1:2" x14ac:dyDescent="0.2">
      <c r="A618" s="107"/>
      <c r="B618" s="108"/>
    </row>
    <row r="619" spans="1:2" x14ac:dyDescent="0.2">
      <c r="A619" s="107"/>
      <c r="B619" s="108"/>
    </row>
    <row r="620" spans="1:2" x14ac:dyDescent="0.2">
      <c r="A620" s="107"/>
      <c r="B620" s="108"/>
    </row>
    <row r="621" spans="1:2" x14ac:dyDescent="0.2">
      <c r="A621" s="107"/>
      <c r="B621" s="108"/>
    </row>
    <row r="622" spans="1:2" x14ac:dyDescent="0.2">
      <c r="A622" s="107"/>
      <c r="B622" s="108"/>
    </row>
    <row r="623" spans="1:2" x14ac:dyDescent="0.2">
      <c r="A623" s="107"/>
      <c r="B623" s="108"/>
    </row>
    <row r="624" spans="1:2" x14ac:dyDescent="0.2">
      <c r="A624" s="107"/>
      <c r="B624" s="108"/>
    </row>
    <row r="625" spans="1:2" x14ac:dyDescent="0.2">
      <c r="A625" s="107"/>
      <c r="B625" s="108"/>
    </row>
    <row r="626" spans="1:2" x14ac:dyDescent="0.2">
      <c r="A626" s="107"/>
      <c r="B626" s="108"/>
    </row>
    <row r="627" spans="1:2" x14ac:dyDescent="0.2">
      <c r="A627" s="107"/>
      <c r="B627" s="108"/>
    </row>
    <row r="628" spans="1:2" x14ac:dyDescent="0.2">
      <c r="A628" s="107"/>
      <c r="B628" s="108"/>
    </row>
    <row r="629" spans="1:2" x14ac:dyDescent="0.2">
      <c r="A629" s="106"/>
      <c r="B629" s="105"/>
    </row>
    <row r="630" spans="1:2" x14ac:dyDescent="0.2">
      <c r="A630" s="106"/>
    </row>
    <row r="631" spans="1:2" x14ac:dyDescent="0.2">
      <c r="A631" s="106"/>
    </row>
    <row r="632" spans="1:2" x14ac:dyDescent="0.2">
      <c r="A632" s="106"/>
    </row>
    <row r="660" spans="1:2" x14ac:dyDescent="0.2">
      <c r="A660" s="107"/>
      <c r="B660" s="108"/>
    </row>
    <row r="661" spans="1:2" x14ac:dyDescent="0.2">
      <c r="A661" s="107"/>
      <c r="B661" s="108"/>
    </row>
    <row r="662" spans="1:2" x14ac:dyDescent="0.2">
      <c r="A662" s="107"/>
      <c r="B662" s="108"/>
    </row>
  </sheetData>
  <sheetProtection algorithmName="SHA-512" hashValue="eBgv586kYA9BbQmAwB70ILqHwxaUjjPypq3cxjG1TwHHZFLBL2LgaA6C69BcOLpID2DVZwGaWMIaX39fUErDYA==" saltValue="0GN9g4dLvfgsFcFb50nJ+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G142"/>
  <sheetViews>
    <sheetView topLeftCell="A76" workbookViewId="0">
      <selection activeCell="N104" sqref="N104"/>
    </sheetView>
  </sheetViews>
  <sheetFormatPr defaultRowHeight="12.75" x14ac:dyDescent="0.2"/>
  <cols>
    <col min="1" max="1" width="7.140625" style="56" customWidth="1"/>
    <col min="2" max="2" width="8.85546875" style="56" customWidth="1"/>
    <col min="3" max="3" width="18.140625" style="33" customWidth="1"/>
    <col min="4" max="4" width="11.42578125" style="144" customWidth="1"/>
    <col min="5" max="5" width="9.140625" style="130" customWidth="1"/>
    <col min="6" max="6" width="8.5703125" style="130" customWidth="1"/>
    <col min="7" max="7" width="18.28515625" style="197" customWidth="1"/>
    <col min="8" max="16384" width="9.140625" style="56"/>
  </cols>
  <sheetData>
    <row r="3" spans="1:6" x14ac:dyDescent="0.2">
      <c r="A3" s="56" t="s">
        <v>431</v>
      </c>
      <c r="D3" s="112"/>
      <c r="E3" s="113"/>
      <c r="F3" s="113"/>
    </row>
    <row r="4" spans="1:6" x14ac:dyDescent="0.2">
      <c r="D4" s="114" t="s">
        <v>432</v>
      </c>
      <c r="E4" s="115"/>
      <c r="F4" s="116"/>
    </row>
    <row r="5" spans="1:6" x14ac:dyDescent="0.2">
      <c r="D5" s="114" t="s">
        <v>433</v>
      </c>
      <c r="E5" s="115"/>
      <c r="F5" s="116"/>
    </row>
    <row r="6" spans="1:6" x14ac:dyDescent="0.2">
      <c r="D6" s="114"/>
      <c r="E6" s="115"/>
      <c r="F6" s="116"/>
    </row>
    <row r="7" spans="1:6" x14ac:dyDescent="0.2">
      <c r="D7" s="114" t="s">
        <v>434</v>
      </c>
      <c r="E7" s="115"/>
      <c r="F7" s="116"/>
    </row>
    <row r="8" spans="1:6" x14ac:dyDescent="0.2">
      <c r="D8" s="114" t="s">
        <v>435</v>
      </c>
      <c r="E8" s="115"/>
      <c r="F8" s="116"/>
    </row>
    <row r="9" spans="1:6" x14ac:dyDescent="0.2">
      <c r="D9" s="114"/>
      <c r="E9" s="115"/>
      <c r="F9" s="116"/>
    </row>
    <row r="10" spans="1:6" x14ac:dyDescent="0.2">
      <c r="D10" s="117" t="s">
        <v>16</v>
      </c>
      <c r="E10" s="115"/>
      <c r="F10" s="116"/>
    </row>
    <row r="11" spans="1:6" x14ac:dyDescent="0.2">
      <c r="D11" s="114"/>
      <c r="E11" s="115"/>
      <c r="F11" s="116"/>
    </row>
    <row r="12" spans="1:6" x14ac:dyDescent="0.2">
      <c r="D12" s="114" t="s">
        <v>436</v>
      </c>
      <c r="E12" s="115"/>
      <c r="F12" s="116"/>
    </row>
    <row r="13" spans="1:6" x14ac:dyDescent="0.2">
      <c r="D13" s="114" t="s">
        <v>437</v>
      </c>
      <c r="E13" s="115"/>
      <c r="F13" s="116"/>
    </row>
    <row r="14" spans="1:6" x14ac:dyDescent="0.2">
      <c r="D14" s="114"/>
      <c r="E14" s="115"/>
      <c r="F14" s="115"/>
    </row>
    <row r="15" spans="1:6" x14ac:dyDescent="0.2">
      <c r="D15" s="34"/>
      <c r="E15" s="118"/>
      <c r="F15" s="118"/>
    </row>
    <row r="16" spans="1:6" x14ac:dyDescent="0.2">
      <c r="D16" s="34" t="s">
        <v>377</v>
      </c>
      <c r="E16" s="118"/>
      <c r="F16" s="118"/>
    </row>
    <row r="17" spans="1:7" x14ac:dyDescent="0.2">
      <c r="D17" s="34"/>
      <c r="E17" s="118"/>
      <c r="F17" s="118"/>
    </row>
    <row r="18" spans="1:7" x14ac:dyDescent="0.2">
      <c r="D18" s="112" t="s">
        <v>438</v>
      </c>
      <c r="E18" s="118"/>
      <c r="F18" s="118"/>
    </row>
    <row r="19" spans="1:7" x14ac:dyDescent="0.2">
      <c r="D19" s="112"/>
      <c r="E19" s="118"/>
      <c r="F19" s="118"/>
    </row>
    <row r="20" spans="1:7" x14ac:dyDescent="0.2">
      <c r="A20" s="38" t="s">
        <v>439</v>
      </c>
      <c r="D20" s="34"/>
      <c r="E20" s="118"/>
      <c r="F20" s="118"/>
    </row>
    <row r="21" spans="1:7" x14ac:dyDescent="0.2">
      <c r="A21" s="38"/>
      <c r="D21" s="34"/>
      <c r="E21" s="118"/>
      <c r="F21" s="118"/>
    </row>
    <row r="22" spans="1:7" x14ac:dyDescent="0.2">
      <c r="A22" s="56" t="s">
        <v>440</v>
      </c>
      <c r="D22" s="34"/>
      <c r="E22" s="118"/>
      <c r="F22" s="118"/>
      <c r="G22" s="197">
        <f>G58</f>
        <v>0</v>
      </c>
    </row>
    <row r="23" spans="1:7" x14ac:dyDescent="0.2">
      <c r="D23" s="34"/>
      <c r="E23" s="118"/>
      <c r="F23" s="118"/>
    </row>
    <row r="24" spans="1:7" x14ac:dyDescent="0.2">
      <c r="A24" s="56" t="s">
        <v>441</v>
      </c>
      <c r="D24" s="34"/>
      <c r="E24" s="118"/>
      <c r="F24" s="118"/>
      <c r="G24" s="197">
        <f>G89</f>
        <v>0</v>
      </c>
    </row>
    <row r="25" spans="1:7" x14ac:dyDescent="0.2">
      <c r="D25" s="34"/>
      <c r="E25" s="118"/>
      <c r="F25" s="118"/>
    </row>
    <row r="26" spans="1:7" x14ac:dyDescent="0.2">
      <c r="D26" s="34"/>
      <c r="E26" s="118"/>
      <c r="F26" s="118"/>
    </row>
    <row r="27" spans="1:7" x14ac:dyDescent="0.2">
      <c r="A27" s="38" t="s">
        <v>442</v>
      </c>
      <c r="D27" s="34"/>
      <c r="E27" s="118"/>
      <c r="F27" s="118"/>
    </row>
    <row r="28" spans="1:7" x14ac:dyDescent="0.2">
      <c r="A28" s="38"/>
      <c r="D28" s="34"/>
      <c r="E28" s="118"/>
      <c r="F28" s="118"/>
    </row>
    <row r="29" spans="1:7" x14ac:dyDescent="0.2">
      <c r="A29" s="56" t="s">
        <v>443</v>
      </c>
      <c r="D29" s="34"/>
      <c r="E29" s="118"/>
      <c r="F29" s="118"/>
      <c r="G29" s="197">
        <f>G110</f>
        <v>900</v>
      </c>
    </row>
    <row r="30" spans="1:7" x14ac:dyDescent="0.2">
      <c r="D30" s="34"/>
      <c r="E30" s="118"/>
      <c r="F30" s="118"/>
    </row>
    <row r="31" spans="1:7" x14ac:dyDescent="0.2">
      <c r="A31" s="46"/>
      <c r="B31" s="46"/>
      <c r="C31" s="119"/>
      <c r="D31" s="120"/>
      <c r="E31" s="121"/>
      <c r="F31" s="121"/>
      <c r="G31" s="122"/>
    </row>
    <row r="32" spans="1:7" x14ac:dyDescent="0.2">
      <c r="A32" s="123"/>
      <c r="B32" s="124"/>
      <c r="C32" s="125"/>
      <c r="D32" s="126"/>
      <c r="E32" s="113"/>
      <c r="F32" s="113"/>
      <c r="G32" s="127"/>
    </row>
    <row r="33" spans="1:7" x14ac:dyDescent="0.2">
      <c r="A33" s="123"/>
      <c r="B33" s="124"/>
      <c r="C33" s="125"/>
      <c r="D33" s="126" t="s">
        <v>444</v>
      </c>
      <c r="E33" s="113"/>
      <c r="F33" s="113"/>
      <c r="G33" s="128">
        <f>SUM(G21:G32)</f>
        <v>900</v>
      </c>
    </row>
    <row r="34" spans="1:7" x14ac:dyDescent="0.2">
      <c r="A34" s="123"/>
      <c r="B34" s="124"/>
      <c r="C34" s="125"/>
      <c r="D34" s="126"/>
      <c r="E34" s="113"/>
      <c r="F34" s="113"/>
      <c r="G34" s="128"/>
    </row>
    <row r="35" spans="1:7" x14ac:dyDescent="0.2">
      <c r="A35" s="38"/>
      <c r="B35" s="124"/>
      <c r="C35" s="125"/>
      <c r="D35" s="126"/>
      <c r="E35" s="113"/>
      <c r="F35" s="113"/>
      <c r="G35" s="128"/>
    </row>
    <row r="36" spans="1:7" x14ac:dyDescent="0.2">
      <c r="A36" s="46"/>
      <c r="B36" s="46"/>
      <c r="C36" s="119"/>
      <c r="D36" s="120"/>
      <c r="E36" s="121"/>
      <c r="F36" s="121"/>
      <c r="G36" s="122"/>
    </row>
    <row r="37" spans="1:7" x14ac:dyDescent="0.2">
      <c r="A37" s="123"/>
      <c r="B37" s="124"/>
      <c r="C37" s="125"/>
      <c r="D37" s="126"/>
      <c r="E37" s="113"/>
      <c r="F37" s="113"/>
      <c r="G37" s="127"/>
    </row>
    <row r="38" spans="1:7" x14ac:dyDescent="0.2">
      <c r="A38" s="123"/>
      <c r="B38" s="124"/>
      <c r="C38" s="125"/>
      <c r="D38" s="126" t="s">
        <v>445</v>
      </c>
      <c r="E38" s="113"/>
      <c r="F38" s="113"/>
      <c r="G38" s="128">
        <f>SUM(G33:G37)</f>
        <v>900</v>
      </c>
    </row>
    <row r="39" spans="1:7" x14ac:dyDescent="0.2">
      <c r="A39" s="123"/>
      <c r="B39" s="124"/>
      <c r="C39" s="125"/>
      <c r="D39" s="126"/>
      <c r="E39" s="113"/>
      <c r="F39" s="113"/>
      <c r="G39" s="128"/>
    </row>
    <row r="40" spans="1:7" x14ac:dyDescent="0.2">
      <c r="A40" s="37"/>
      <c r="B40" s="37"/>
      <c r="C40" s="125"/>
      <c r="D40" s="126"/>
      <c r="E40" s="113"/>
      <c r="F40" s="113"/>
      <c r="G40" s="129"/>
    </row>
    <row r="41" spans="1:7" x14ac:dyDescent="0.2">
      <c r="A41" s="37"/>
      <c r="C41" s="125"/>
      <c r="D41" s="126"/>
      <c r="F41" s="113"/>
      <c r="G41" s="198"/>
    </row>
    <row r="42" spans="1:7" x14ac:dyDescent="0.2">
      <c r="A42" s="37"/>
      <c r="B42" s="37"/>
      <c r="C42" s="125"/>
      <c r="D42" s="126"/>
      <c r="F42" s="113"/>
      <c r="G42" s="198"/>
    </row>
    <row r="43" spans="1:7" x14ac:dyDescent="0.2">
      <c r="A43" s="37"/>
      <c r="B43" s="37"/>
      <c r="C43" s="125"/>
      <c r="D43" s="126"/>
      <c r="E43" s="113"/>
      <c r="F43" s="113"/>
      <c r="G43" s="129"/>
    </row>
    <row r="44" spans="1:7" ht="15.75" x14ac:dyDescent="0.25">
      <c r="A44" s="37"/>
      <c r="B44" s="132" t="s">
        <v>439</v>
      </c>
      <c r="C44" s="125"/>
      <c r="D44" s="126"/>
      <c r="E44" s="113"/>
      <c r="F44" s="113"/>
      <c r="G44" s="129"/>
    </row>
    <row r="45" spans="1:7" x14ac:dyDescent="0.2">
      <c r="A45" s="37"/>
      <c r="B45" s="37"/>
      <c r="C45" s="125"/>
      <c r="D45" s="126"/>
      <c r="E45" s="113"/>
      <c r="F45" s="113"/>
      <c r="G45" s="129"/>
    </row>
    <row r="46" spans="1:7" x14ac:dyDescent="0.2">
      <c r="A46" s="37"/>
      <c r="B46" s="37" t="s">
        <v>446</v>
      </c>
      <c r="C46" s="125"/>
      <c r="D46" s="126"/>
      <c r="E46" s="113"/>
      <c r="F46" s="113"/>
      <c r="G46" s="129"/>
    </row>
    <row r="47" spans="1:7" x14ac:dyDescent="0.2">
      <c r="A47" s="37"/>
      <c r="B47" s="37"/>
      <c r="C47" s="125"/>
      <c r="D47" s="126"/>
      <c r="E47" s="113"/>
      <c r="F47" s="113"/>
      <c r="G47" s="129"/>
    </row>
    <row r="48" spans="1:7" x14ac:dyDescent="0.2">
      <c r="A48" s="38" t="s">
        <v>447</v>
      </c>
      <c r="B48" s="38" t="s">
        <v>448</v>
      </c>
      <c r="C48" s="42" t="s">
        <v>449</v>
      </c>
      <c r="D48" s="43" t="s">
        <v>450</v>
      </c>
      <c r="E48" s="113" t="s">
        <v>451</v>
      </c>
      <c r="F48" s="113" t="s">
        <v>452</v>
      </c>
      <c r="G48" s="45" t="s">
        <v>453</v>
      </c>
    </row>
    <row r="49" spans="1:7" x14ac:dyDescent="0.2">
      <c r="A49" s="38"/>
      <c r="B49" s="38"/>
      <c r="C49" s="42"/>
      <c r="D49" s="112"/>
      <c r="E49" s="113"/>
      <c r="F49" s="113"/>
      <c r="G49" s="129"/>
    </row>
    <row r="50" spans="1:7" x14ac:dyDescent="0.2">
      <c r="A50" s="56" t="s">
        <v>454</v>
      </c>
      <c r="B50" s="56" t="s">
        <v>36</v>
      </c>
      <c r="C50" s="39" t="s">
        <v>455</v>
      </c>
      <c r="D50" s="126"/>
      <c r="E50" s="113"/>
      <c r="F50" s="113"/>
      <c r="G50" s="129"/>
    </row>
    <row r="51" spans="1:7" x14ac:dyDescent="0.2">
      <c r="A51" s="37"/>
      <c r="B51" s="37"/>
      <c r="C51" s="39" t="s">
        <v>456</v>
      </c>
      <c r="D51" s="126"/>
      <c r="E51" s="113"/>
      <c r="F51" s="113"/>
      <c r="G51" s="129"/>
    </row>
    <row r="52" spans="1:7" x14ac:dyDescent="0.2">
      <c r="A52" s="37"/>
      <c r="B52" s="37"/>
      <c r="C52" s="39" t="s">
        <v>457</v>
      </c>
      <c r="D52" s="126"/>
      <c r="E52" s="113"/>
      <c r="F52" s="113"/>
      <c r="G52" s="129"/>
    </row>
    <row r="53" spans="1:7" x14ac:dyDescent="0.2">
      <c r="A53" s="37"/>
      <c r="B53" s="37"/>
      <c r="C53" s="39" t="s">
        <v>458</v>
      </c>
      <c r="D53" s="126"/>
      <c r="E53" s="113"/>
      <c r="F53" s="113"/>
      <c r="G53" s="129"/>
    </row>
    <row r="54" spans="1:7" x14ac:dyDescent="0.2">
      <c r="A54" s="37"/>
      <c r="B54" s="37"/>
      <c r="C54" s="125"/>
      <c r="D54" s="40" t="s">
        <v>459</v>
      </c>
      <c r="E54" s="130">
        <v>9.4E-2</v>
      </c>
      <c r="F54" s="217"/>
      <c r="G54" s="197">
        <f>E54*F54</f>
        <v>0</v>
      </c>
    </row>
    <row r="55" spans="1:7" x14ac:dyDescent="0.2">
      <c r="A55" s="37"/>
      <c r="B55" s="37"/>
      <c r="C55" s="125"/>
      <c r="D55" s="40"/>
      <c r="E55" s="113"/>
      <c r="G55" s="129"/>
    </row>
    <row r="56" spans="1:7" x14ac:dyDescent="0.2">
      <c r="A56" s="133"/>
      <c r="B56" s="133"/>
      <c r="C56" s="134"/>
      <c r="D56" s="135"/>
      <c r="E56" s="136"/>
      <c r="F56" s="136"/>
      <c r="G56" s="137"/>
    </row>
    <row r="57" spans="1:7" x14ac:dyDescent="0.2">
      <c r="A57" s="37"/>
      <c r="B57" s="37"/>
      <c r="C57" s="39"/>
      <c r="D57" s="43"/>
      <c r="E57" s="113"/>
      <c r="F57" s="113"/>
      <c r="G57" s="129"/>
    </row>
    <row r="58" spans="1:7" x14ac:dyDescent="0.2">
      <c r="A58" s="37"/>
      <c r="B58" s="37"/>
      <c r="C58" s="39"/>
      <c r="D58" s="43" t="s">
        <v>444</v>
      </c>
      <c r="E58" s="113"/>
      <c r="F58" s="113"/>
      <c r="G58" s="197">
        <f>SUM(G50:G56)</f>
        <v>0</v>
      </c>
    </row>
    <row r="59" spans="1:7" x14ac:dyDescent="0.2">
      <c r="A59" s="37"/>
      <c r="B59" s="37"/>
      <c r="C59" s="39"/>
      <c r="D59" s="126"/>
      <c r="E59" s="113"/>
      <c r="F59" s="113"/>
      <c r="G59" s="129"/>
    </row>
    <row r="60" spans="1:7" x14ac:dyDescent="0.2">
      <c r="A60" s="37"/>
      <c r="B60" s="37"/>
      <c r="C60" s="39"/>
      <c r="D60" s="40"/>
      <c r="E60" s="113"/>
      <c r="F60" s="113"/>
      <c r="G60" s="129"/>
    </row>
    <row r="61" spans="1:7" x14ac:dyDescent="0.2">
      <c r="A61" s="37"/>
      <c r="B61" s="38" t="s">
        <v>460</v>
      </c>
      <c r="C61" s="39"/>
      <c r="D61" s="40"/>
      <c r="E61" s="113"/>
      <c r="F61" s="113"/>
      <c r="G61" s="129"/>
    </row>
    <row r="62" spans="1:7" x14ac:dyDescent="0.2">
      <c r="A62" s="37"/>
      <c r="B62" s="37"/>
      <c r="C62" s="39"/>
      <c r="D62" s="40"/>
      <c r="E62" s="113"/>
      <c r="F62" s="113"/>
      <c r="G62" s="129"/>
    </row>
    <row r="63" spans="1:7" x14ac:dyDescent="0.2">
      <c r="A63" s="38" t="s">
        <v>447</v>
      </c>
      <c r="B63" s="38" t="s">
        <v>448</v>
      </c>
      <c r="C63" s="42" t="s">
        <v>449</v>
      </c>
      <c r="D63" s="43" t="s">
        <v>450</v>
      </c>
      <c r="E63" s="113" t="s">
        <v>451</v>
      </c>
      <c r="F63" s="113" t="s">
        <v>452</v>
      </c>
      <c r="G63" s="45" t="s">
        <v>453</v>
      </c>
    </row>
    <row r="64" spans="1:7" x14ac:dyDescent="0.2">
      <c r="A64" s="38"/>
      <c r="B64" s="38"/>
      <c r="C64" s="42"/>
      <c r="D64" s="43"/>
      <c r="E64" s="113"/>
      <c r="F64" s="113"/>
      <c r="G64" s="129"/>
    </row>
    <row r="65" spans="1:7" x14ac:dyDescent="0.2">
      <c r="A65" s="56" t="s">
        <v>454</v>
      </c>
      <c r="B65" s="56" t="s">
        <v>82</v>
      </c>
      <c r="C65" s="39" t="s">
        <v>461</v>
      </c>
      <c r="D65" s="40"/>
      <c r="E65" s="138"/>
      <c r="F65" s="138"/>
      <c r="G65" s="139"/>
    </row>
    <row r="66" spans="1:7" x14ac:dyDescent="0.2">
      <c r="A66" s="38"/>
      <c r="B66" s="38"/>
      <c r="C66" s="39" t="s">
        <v>462</v>
      </c>
      <c r="D66" s="40"/>
      <c r="E66" s="138"/>
      <c r="F66" s="138"/>
      <c r="G66" s="139"/>
    </row>
    <row r="67" spans="1:7" x14ac:dyDescent="0.2">
      <c r="A67" s="38"/>
      <c r="B67" s="38"/>
      <c r="C67" s="39"/>
      <c r="D67" s="40" t="s">
        <v>61</v>
      </c>
      <c r="E67" s="130">
        <v>28.5</v>
      </c>
      <c r="F67" s="217"/>
      <c r="G67" s="92">
        <f>ROUND(E67*F67,2)</f>
        <v>0</v>
      </c>
    </row>
    <row r="68" spans="1:7" x14ac:dyDescent="0.2">
      <c r="A68" s="56" t="s">
        <v>463</v>
      </c>
      <c r="B68" s="56" t="s">
        <v>464</v>
      </c>
      <c r="C68" s="39" t="s">
        <v>461</v>
      </c>
      <c r="D68" s="40"/>
      <c r="E68" s="138"/>
      <c r="F68" s="218"/>
      <c r="G68" s="139"/>
    </row>
    <row r="69" spans="1:7" x14ac:dyDescent="0.2">
      <c r="A69" s="38"/>
      <c r="B69" s="38"/>
      <c r="C69" s="39" t="s">
        <v>465</v>
      </c>
      <c r="D69" s="40"/>
      <c r="E69" s="138"/>
      <c r="F69" s="218"/>
      <c r="G69" s="139"/>
    </row>
    <row r="70" spans="1:7" x14ac:dyDescent="0.2">
      <c r="A70" s="38"/>
      <c r="B70" s="38"/>
      <c r="C70" s="39"/>
      <c r="D70" s="40" t="s">
        <v>61</v>
      </c>
      <c r="E70" s="130">
        <v>12</v>
      </c>
      <c r="F70" s="217"/>
      <c r="G70" s="92">
        <f>ROUND(E70*F70,2)</f>
        <v>0</v>
      </c>
    </row>
    <row r="71" spans="1:7" x14ac:dyDescent="0.2">
      <c r="A71" s="38"/>
      <c r="B71" s="38"/>
      <c r="C71" s="39"/>
      <c r="D71" s="40"/>
      <c r="F71" s="217"/>
    </row>
    <row r="72" spans="1:7" x14ac:dyDescent="0.2">
      <c r="A72" s="56" t="s">
        <v>466</v>
      </c>
      <c r="B72" s="56" t="s">
        <v>86</v>
      </c>
      <c r="C72" s="39" t="s">
        <v>461</v>
      </c>
      <c r="D72" s="40"/>
      <c r="E72" s="138"/>
      <c r="F72" s="218"/>
      <c r="G72" s="139"/>
    </row>
    <row r="73" spans="1:7" x14ac:dyDescent="0.2">
      <c r="A73" s="38"/>
      <c r="B73" s="38"/>
      <c r="C73" s="39" t="s">
        <v>467</v>
      </c>
      <c r="D73" s="40"/>
      <c r="E73" s="138"/>
      <c r="F73" s="218"/>
      <c r="G73" s="139"/>
    </row>
    <row r="74" spans="1:7" x14ac:dyDescent="0.2">
      <c r="A74" s="38"/>
      <c r="B74" s="38"/>
      <c r="C74" s="39"/>
      <c r="D74" s="40" t="s">
        <v>61</v>
      </c>
      <c r="E74" s="130">
        <v>12.2</v>
      </c>
      <c r="F74" s="217"/>
      <c r="G74" s="92">
        <f>ROUND(E74*F74,2)</f>
        <v>0</v>
      </c>
    </row>
    <row r="75" spans="1:7" x14ac:dyDescent="0.2">
      <c r="A75" s="38"/>
      <c r="B75" s="38"/>
      <c r="C75" s="39"/>
      <c r="D75" s="40"/>
      <c r="F75" s="217"/>
    </row>
    <row r="76" spans="1:7" x14ac:dyDescent="0.2">
      <c r="A76" s="56" t="s">
        <v>468</v>
      </c>
      <c r="B76" s="56" t="s">
        <v>93</v>
      </c>
      <c r="C76" s="39" t="s">
        <v>469</v>
      </c>
      <c r="D76" s="40"/>
      <c r="E76" s="113"/>
      <c r="F76" s="219"/>
      <c r="G76" s="129"/>
    </row>
    <row r="77" spans="1:7" x14ac:dyDescent="0.2">
      <c r="A77" s="37"/>
      <c r="B77" s="37"/>
      <c r="C77" s="39" t="s">
        <v>470</v>
      </c>
      <c r="D77" s="40"/>
      <c r="E77" s="113"/>
      <c r="F77" s="219"/>
      <c r="G77" s="129"/>
    </row>
    <row r="78" spans="1:7" x14ac:dyDescent="0.2">
      <c r="B78" s="37"/>
      <c r="C78" s="39"/>
      <c r="D78" s="40" t="s">
        <v>43</v>
      </c>
      <c r="E78" s="130">
        <v>8</v>
      </c>
      <c r="F78" s="217"/>
      <c r="G78" s="92">
        <f>ROUND(E78*F78,2)</f>
        <v>0</v>
      </c>
    </row>
    <row r="79" spans="1:7" x14ac:dyDescent="0.2">
      <c r="B79" s="37"/>
      <c r="C79" s="39"/>
      <c r="D79" s="40"/>
      <c r="F79" s="217"/>
    </row>
    <row r="80" spans="1:7" x14ac:dyDescent="0.2">
      <c r="A80" s="56" t="s">
        <v>471</v>
      </c>
      <c r="B80" s="56" t="s">
        <v>97</v>
      </c>
      <c r="C80" s="39" t="s">
        <v>469</v>
      </c>
      <c r="D80" s="40"/>
      <c r="E80" s="113"/>
      <c r="F80" s="219"/>
      <c r="G80" s="129"/>
    </row>
    <row r="81" spans="1:7" x14ac:dyDescent="0.2">
      <c r="A81" s="37"/>
      <c r="B81" s="37"/>
      <c r="C81" s="39" t="s">
        <v>472</v>
      </c>
      <c r="D81" s="40"/>
      <c r="E81" s="113"/>
      <c r="F81" s="219"/>
      <c r="G81" s="129"/>
    </row>
    <row r="82" spans="1:7" x14ac:dyDescent="0.2">
      <c r="A82" s="37"/>
      <c r="B82" s="37"/>
      <c r="C82" s="39"/>
      <c r="D82" s="40" t="s">
        <v>43</v>
      </c>
      <c r="E82" s="130">
        <v>2</v>
      </c>
      <c r="F82" s="217"/>
      <c r="G82" s="92">
        <f>ROUND(E82*F82,2)</f>
        <v>0</v>
      </c>
    </row>
    <row r="83" spans="1:7" x14ac:dyDescent="0.2">
      <c r="A83" s="37"/>
      <c r="B83" s="37"/>
      <c r="C83" s="39"/>
      <c r="D83" s="40"/>
      <c r="F83" s="217"/>
    </row>
    <row r="84" spans="1:7" x14ac:dyDescent="0.2">
      <c r="A84" s="56" t="s">
        <v>473</v>
      </c>
      <c r="B84" s="56" t="s">
        <v>104</v>
      </c>
      <c r="C84" s="39" t="s">
        <v>469</v>
      </c>
      <c r="D84" s="40"/>
      <c r="E84" s="113"/>
      <c r="F84" s="219"/>
      <c r="G84" s="129"/>
    </row>
    <row r="85" spans="1:7" x14ac:dyDescent="0.2">
      <c r="A85" s="37"/>
      <c r="B85" s="37"/>
      <c r="C85" s="39" t="s">
        <v>474</v>
      </c>
      <c r="D85" s="40"/>
      <c r="E85" s="113"/>
      <c r="F85" s="219"/>
      <c r="G85" s="129"/>
    </row>
    <row r="86" spans="1:7" x14ac:dyDescent="0.2">
      <c r="A86" s="37"/>
      <c r="B86" s="37"/>
      <c r="C86" s="39"/>
      <c r="D86" s="40" t="s">
        <v>43</v>
      </c>
      <c r="E86" s="130">
        <v>2</v>
      </c>
      <c r="F86" s="217"/>
      <c r="G86" s="92">
        <f>ROUND(E86*F86,2)</f>
        <v>0</v>
      </c>
    </row>
    <row r="87" spans="1:7" x14ac:dyDescent="0.2">
      <c r="A87" s="46"/>
      <c r="B87" s="46"/>
      <c r="C87" s="48"/>
      <c r="D87" s="49"/>
      <c r="E87" s="121"/>
      <c r="F87" s="121"/>
      <c r="G87" s="140"/>
    </row>
    <row r="88" spans="1:7" x14ac:dyDescent="0.2">
      <c r="A88" s="37"/>
      <c r="B88" s="37"/>
      <c r="C88" s="39"/>
      <c r="D88" s="40"/>
      <c r="E88" s="113"/>
      <c r="F88" s="113"/>
      <c r="G88" s="129"/>
    </row>
    <row r="89" spans="1:7" x14ac:dyDescent="0.2">
      <c r="A89" s="37"/>
      <c r="B89" s="37"/>
      <c r="C89" s="39"/>
      <c r="D89" s="43" t="s">
        <v>444</v>
      </c>
      <c r="E89" s="113"/>
      <c r="F89" s="113"/>
      <c r="G89" s="197">
        <f>SUM(G65:G87)</f>
        <v>0</v>
      </c>
    </row>
    <row r="90" spans="1:7" x14ac:dyDescent="0.2">
      <c r="A90" s="37"/>
      <c r="C90" s="39"/>
      <c r="D90" s="40"/>
      <c r="E90" s="113"/>
      <c r="F90" s="113"/>
    </row>
    <row r="91" spans="1:7" x14ac:dyDescent="0.2">
      <c r="A91" s="37"/>
      <c r="C91" s="39"/>
      <c r="D91" s="43"/>
      <c r="E91" s="113"/>
      <c r="F91" s="113"/>
    </row>
    <row r="92" spans="1:7" ht="15.75" x14ac:dyDescent="0.25">
      <c r="A92" s="37"/>
      <c r="B92" s="52" t="s">
        <v>442</v>
      </c>
      <c r="C92" s="39"/>
      <c r="D92" s="43"/>
      <c r="E92" s="113"/>
      <c r="F92" s="113"/>
    </row>
    <row r="93" spans="1:7" x14ac:dyDescent="0.2">
      <c r="A93" s="37"/>
      <c r="B93" s="38" t="s">
        <v>475</v>
      </c>
      <c r="C93" s="39"/>
      <c r="D93" s="40"/>
      <c r="E93" s="113"/>
      <c r="F93" s="113"/>
    </row>
    <row r="94" spans="1:7" x14ac:dyDescent="0.2">
      <c r="A94" s="37"/>
      <c r="C94" s="39"/>
      <c r="D94" s="40"/>
      <c r="E94" s="113"/>
      <c r="F94" s="113"/>
    </row>
    <row r="95" spans="1:7" x14ac:dyDescent="0.2">
      <c r="A95" s="38" t="s">
        <v>447</v>
      </c>
      <c r="B95" s="38" t="s">
        <v>448</v>
      </c>
      <c r="C95" s="39"/>
      <c r="D95" s="40"/>
      <c r="E95" s="113"/>
      <c r="F95" s="113"/>
    </row>
    <row r="96" spans="1:7" x14ac:dyDescent="0.2">
      <c r="A96" s="37"/>
      <c r="C96" s="42" t="s">
        <v>449</v>
      </c>
      <c r="D96" s="43" t="s">
        <v>450</v>
      </c>
      <c r="E96" s="113" t="s">
        <v>451</v>
      </c>
      <c r="F96" s="113" t="s">
        <v>452</v>
      </c>
      <c r="G96" s="45" t="s">
        <v>453</v>
      </c>
    </row>
    <row r="97" spans="1:7" x14ac:dyDescent="0.2">
      <c r="A97" s="56" t="s">
        <v>454</v>
      </c>
      <c r="B97" s="56" t="s">
        <v>362</v>
      </c>
      <c r="C97" s="39"/>
      <c r="D97" s="40"/>
      <c r="E97" s="113"/>
      <c r="F97" s="113"/>
    </row>
    <row r="98" spans="1:7" x14ac:dyDescent="0.2">
      <c r="A98" s="37"/>
      <c r="C98" s="39" t="s">
        <v>476</v>
      </c>
      <c r="D98" s="40"/>
      <c r="E98" s="113"/>
      <c r="F98" s="113"/>
    </row>
    <row r="99" spans="1:7" x14ac:dyDescent="0.2">
      <c r="A99" s="37"/>
      <c r="C99" s="39"/>
      <c r="D99" s="40" t="s">
        <v>365</v>
      </c>
      <c r="E99" s="130">
        <v>15</v>
      </c>
      <c r="F99" s="130">
        <v>50</v>
      </c>
      <c r="G99" s="92">
        <f>ROUND(E99*F99,2)</f>
        <v>750</v>
      </c>
    </row>
    <row r="100" spans="1:7" x14ac:dyDescent="0.2">
      <c r="A100" s="56" t="s">
        <v>463</v>
      </c>
      <c r="B100" s="56" t="s">
        <v>366</v>
      </c>
      <c r="C100" s="39"/>
      <c r="D100" s="40"/>
      <c r="E100" s="113"/>
      <c r="F100" s="113"/>
    </row>
    <row r="101" spans="1:7" x14ac:dyDescent="0.2">
      <c r="A101" s="37"/>
      <c r="C101" s="39" t="s">
        <v>477</v>
      </c>
      <c r="D101" s="40"/>
      <c r="E101" s="113"/>
      <c r="F101" s="113"/>
    </row>
    <row r="102" spans="1:7" x14ac:dyDescent="0.2">
      <c r="A102" s="37"/>
      <c r="C102" s="39" t="s">
        <v>478</v>
      </c>
      <c r="D102" s="40"/>
      <c r="E102" s="113"/>
      <c r="F102" s="113"/>
    </row>
    <row r="103" spans="1:7" x14ac:dyDescent="0.2">
      <c r="A103" s="37"/>
      <c r="C103" s="39"/>
      <c r="D103" s="40" t="s">
        <v>43</v>
      </c>
      <c r="E103" s="130">
        <v>3</v>
      </c>
      <c r="F103" s="130">
        <v>50</v>
      </c>
      <c r="G103" s="92">
        <f>ROUND(E103*F103,2)</f>
        <v>150</v>
      </c>
    </row>
    <row r="104" spans="1:7" x14ac:dyDescent="0.2">
      <c r="A104" s="56" t="s">
        <v>466</v>
      </c>
      <c r="B104" s="56" t="s">
        <v>479</v>
      </c>
      <c r="C104" s="39"/>
      <c r="D104" s="40"/>
      <c r="E104" s="113"/>
      <c r="F104" s="113"/>
    </row>
    <row r="105" spans="1:7" x14ac:dyDescent="0.2">
      <c r="A105" s="37"/>
      <c r="B105" s="141"/>
      <c r="C105" s="39" t="s">
        <v>480</v>
      </c>
      <c r="D105" s="40"/>
      <c r="E105" s="113"/>
      <c r="F105" s="113"/>
    </row>
    <row r="106" spans="1:7" x14ac:dyDescent="0.2">
      <c r="A106" s="37"/>
      <c r="C106" s="39" t="s">
        <v>481</v>
      </c>
      <c r="D106" s="40"/>
      <c r="E106" s="113"/>
      <c r="F106" s="113"/>
    </row>
    <row r="107" spans="1:7" x14ac:dyDescent="0.2">
      <c r="A107" s="37"/>
      <c r="C107" s="39"/>
      <c r="D107" s="40" t="s">
        <v>43</v>
      </c>
      <c r="E107" s="130">
        <v>1</v>
      </c>
      <c r="F107" s="217"/>
      <c r="G107" s="92">
        <f>ROUND(E107*F107,2)</f>
        <v>0</v>
      </c>
    </row>
    <row r="108" spans="1:7" x14ac:dyDescent="0.2">
      <c r="A108" s="46"/>
      <c r="B108" s="47"/>
      <c r="C108" s="48"/>
      <c r="D108" s="49"/>
      <c r="E108" s="121"/>
      <c r="F108" s="121"/>
      <c r="G108" s="199"/>
    </row>
    <row r="109" spans="1:7" x14ac:dyDescent="0.2">
      <c r="A109" s="37"/>
      <c r="C109" s="39"/>
      <c r="D109" s="40"/>
      <c r="E109" s="113"/>
      <c r="F109" s="113"/>
    </row>
    <row r="110" spans="1:7" x14ac:dyDescent="0.2">
      <c r="A110" s="37"/>
      <c r="C110" s="39"/>
      <c r="D110" s="43" t="s">
        <v>444</v>
      </c>
      <c r="E110" s="113"/>
      <c r="F110" s="113"/>
      <c r="G110" s="197">
        <f>SUM(G99:G108)</f>
        <v>900</v>
      </c>
    </row>
    <row r="111" spans="1:7" x14ac:dyDescent="0.2">
      <c r="A111" s="37"/>
      <c r="C111" s="39"/>
      <c r="D111" s="40"/>
      <c r="E111" s="113"/>
      <c r="F111" s="113"/>
    </row>
    <row r="112" spans="1:7" x14ac:dyDescent="0.2">
      <c r="A112" s="37"/>
      <c r="C112" s="39"/>
      <c r="D112" s="40"/>
      <c r="E112" s="113"/>
      <c r="F112" s="113"/>
    </row>
    <row r="113" spans="1:6" x14ac:dyDescent="0.2">
      <c r="A113" s="37"/>
      <c r="C113" s="39"/>
      <c r="D113" s="40"/>
      <c r="E113" s="113"/>
      <c r="F113" s="113"/>
    </row>
    <row r="114" spans="1:6" x14ac:dyDescent="0.2">
      <c r="A114" s="37"/>
      <c r="C114" s="39"/>
      <c r="D114" s="40"/>
      <c r="E114" s="113"/>
      <c r="F114" s="113"/>
    </row>
    <row r="115" spans="1:6" x14ac:dyDescent="0.2">
      <c r="A115" s="37"/>
      <c r="C115" s="39"/>
      <c r="D115" s="40"/>
      <c r="E115" s="113"/>
      <c r="F115" s="113"/>
    </row>
    <row r="116" spans="1:6" x14ac:dyDescent="0.2">
      <c r="A116" s="37"/>
      <c r="C116" s="39"/>
      <c r="D116" s="40"/>
      <c r="E116" s="113"/>
      <c r="F116" s="113"/>
    </row>
    <row r="117" spans="1:6" x14ac:dyDescent="0.2">
      <c r="A117" s="37"/>
      <c r="C117" s="39"/>
      <c r="D117" s="40"/>
      <c r="E117" s="113"/>
      <c r="F117" s="113"/>
    </row>
    <row r="118" spans="1:6" x14ac:dyDescent="0.2">
      <c r="A118" s="37"/>
      <c r="C118" s="39"/>
      <c r="D118" s="40"/>
      <c r="E118" s="113"/>
      <c r="F118" s="113"/>
    </row>
    <row r="119" spans="1:6" x14ac:dyDescent="0.2">
      <c r="A119" s="37"/>
      <c r="C119" s="39"/>
      <c r="D119" s="40"/>
      <c r="E119" s="113"/>
      <c r="F119" s="113"/>
    </row>
    <row r="120" spans="1:6" x14ac:dyDescent="0.2">
      <c r="A120" s="37"/>
      <c r="C120" s="39"/>
      <c r="D120" s="40"/>
      <c r="E120" s="113"/>
      <c r="F120" s="113"/>
    </row>
    <row r="121" spans="1:6" x14ac:dyDescent="0.2">
      <c r="A121" s="37"/>
      <c r="C121" s="39"/>
      <c r="D121" s="40"/>
      <c r="E121" s="113"/>
      <c r="F121" s="113"/>
    </row>
    <row r="122" spans="1:6" x14ac:dyDescent="0.2">
      <c r="A122" s="37"/>
      <c r="C122" s="39"/>
      <c r="D122" s="40"/>
      <c r="E122" s="113"/>
      <c r="F122" s="113"/>
    </row>
    <row r="123" spans="1:6" x14ac:dyDescent="0.2">
      <c r="A123" s="37"/>
      <c r="C123" s="39"/>
      <c r="D123" s="40"/>
      <c r="E123" s="113"/>
      <c r="F123" s="113"/>
    </row>
    <row r="124" spans="1:6" x14ac:dyDescent="0.2">
      <c r="A124" s="37"/>
      <c r="C124" s="39"/>
      <c r="D124" s="40"/>
      <c r="E124" s="113"/>
      <c r="F124" s="113"/>
    </row>
    <row r="125" spans="1:6" x14ac:dyDescent="0.2">
      <c r="A125" s="37"/>
      <c r="C125" s="39"/>
      <c r="D125" s="40"/>
      <c r="E125" s="113"/>
      <c r="F125" s="113"/>
    </row>
    <row r="126" spans="1:6" x14ac:dyDescent="0.2">
      <c r="A126" s="37"/>
      <c r="C126" s="39"/>
      <c r="D126" s="40"/>
      <c r="E126" s="113"/>
      <c r="F126" s="113"/>
    </row>
    <row r="127" spans="1:6" x14ac:dyDescent="0.2">
      <c r="A127" s="37"/>
      <c r="C127" s="39"/>
      <c r="D127" s="40"/>
      <c r="E127" s="113"/>
      <c r="F127" s="113"/>
    </row>
    <row r="128" spans="1:6" x14ac:dyDescent="0.2">
      <c r="A128" s="37"/>
      <c r="C128" s="39"/>
      <c r="D128" s="40"/>
      <c r="E128" s="113"/>
      <c r="F128" s="113"/>
    </row>
    <row r="129" spans="1:7" x14ac:dyDescent="0.2">
      <c r="A129" s="37"/>
      <c r="C129" s="39"/>
      <c r="D129" s="40"/>
      <c r="E129" s="113"/>
      <c r="F129" s="113"/>
    </row>
    <row r="130" spans="1:7" x14ac:dyDescent="0.2">
      <c r="A130" s="37"/>
      <c r="C130" s="39"/>
      <c r="D130" s="40"/>
      <c r="E130" s="113"/>
      <c r="F130" s="113"/>
    </row>
    <row r="131" spans="1:7" x14ac:dyDescent="0.2">
      <c r="A131" s="37"/>
      <c r="C131" s="39"/>
      <c r="D131" s="40"/>
      <c r="E131" s="113"/>
      <c r="F131" s="113"/>
    </row>
    <row r="132" spans="1:7" x14ac:dyDescent="0.2">
      <c r="A132" s="124"/>
      <c r="C132" s="39"/>
      <c r="D132" s="40"/>
      <c r="E132" s="113"/>
      <c r="F132" s="113"/>
    </row>
    <row r="133" spans="1:7" x14ac:dyDescent="0.2">
      <c r="A133" s="124" t="s">
        <v>482</v>
      </c>
      <c r="C133" s="39"/>
      <c r="D133" s="112"/>
      <c r="E133" s="113"/>
      <c r="F133" s="113"/>
    </row>
    <row r="134" spans="1:7" x14ac:dyDescent="0.2">
      <c r="A134" s="124" t="s">
        <v>482</v>
      </c>
      <c r="C134" s="39"/>
      <c r="D134" s="112"/>
      <c r="E134" s="113"/>
      <c r="F134" s="113"/>
    </row>
    <row r="135" spans="1:7" x14ac:dyDescent="0.2">
      <c r="A135" s="37"/>
      <c r="C135" s="39"/>
      <c r="D135" s="142"/>
      <c r="F135" s="143"/>
      <c r="G135" s="127"/>
    </row>
    <row r="136" spans="1:7" x14ac:dyDescent="0.2">
      <c r="C136" s="39"/>
      <c r="D136" s="112"/>
      <c r="E136" s="113"/>
      <c r="F136" s="113"/>
      <c r="G136" s="127"/>
    </row>
    <row r="137" spans="1:7" x14ac:dyDescent="0.2">
      <c r="D137" s="126"/>
      <c r="E137" s="113"/>
      <c r="F137" s="113"/>
    </row>
    <row r="138" spans="1:7" x14ac:dyDescent="0.2">
      <c r="D138" s="126"/>
      <c r="E138" s="113"/>
      <c r="F138" s="113"/>
    </row>
    <row r="139" spans="1:7" x14ac:dyDescent="0.2">
      <c r="D139" s="126"/>
      <c r="E139" s="113"/>
      <c r="F139" s="113"/>
    </row>
    <row r="140" spans="1:7" x14ac:dyDescent="0.2">
      <c r="D140" s="126"/>
      <c r="E140" s="113"/>
      <c r="F140" s="113"/>
    </row>
    <row r="141" spans="1:7" x14ac:dyDescent="0.2">
      <c r="D141" s="126"/>
      <c r="E141" s="113"/>
      <c r="F141" s="113"/>
    </row>
    <row r="142" spans="1:7" x14ac:dyDescent="0.2">
      <c r="D142" s="126"/>
      <c r="E142" s="113"/>
      <c r="F142" s="113"/>
    </row>
  </sheetData>
  <sheetProtection algorithmName="SHA-512" hashValue="xCdbwbz5HchWVhjSJMaH+s4XBDJjSu6KTq1wUpLpcwFD/wvYXBwVm2y7wl6CV96lyEL4q/3COxDApUZouqWcSQ==" saltValue="xCozZ+TFyTGSOLwH7yScA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G226"/>
  <sheetViews>
    <sheetView topLeftCell="A43" workbookViewId="0">
      <selection activeCell="F70" sqref="F70"/>
    </sheetView>
  </sheetViews>
  <sheetFormatPr defaultRowHeight="12.75" x14ac:dyDescent="0.2"/>
  <cols>
    <col min="1" max="1" width="7.140625" style="56" customWidth="1"/>
    <col min="2" max="2" width="8.85546875" style="56" customWidth="1"/>
    <col min="3" max="3" width="18.140625" style="33" customWidth="1"/>
    <col min="4" max="4" width="11.42578125" style="144" customWidth="1"/>
    <col min="5" max="5" width="9.140625" style="130"/>
    <col min="6" max="6" width="8.5703125" style="130" customWidth="1"/>
    <col min="7" max="7" width="10.85546875" style="35" customWidth="1"/>
    <col min="8" max="16384" width="9.140625" style="56"/>
  </cols>
  <sheetData>
    <row r="3" spans="1:6" x14ac:dyDescent="0.2">
      <c r="A3" s="56" t="s">
        <v>431</v>
      </c>
      <c r="D3" s="112"/>
      <c r="E3" s="113"/>
      <c r="F3" s="113"/>
    </row>
    <row r="4" spans="1:6" x14ac:dyDescent="0.2">
      <c r="D4" s="114" t="s">
        <v>432</v>
      </c>
      <c r="E4" s="115"/>
      <c r="F4" s="116"/>
    </row>
    <row r="5" spans="1:6" x14ac:dyDescent="0.2">
      <c r="D5" s="114" t="s">
        <v>433</v>
      </c>
      <c r="E5" s="115"/>
      <c r="F5" s="116"/>
    </row>
    <row r="6" spans="1:6" x14ac:dyDescent="0.2">
      <c r="D6" s="114"/>
      <c r="E6" s="115"/>
      <c r="F6" s="116"/>
    </row>
    <row r="7" spans="1:6" x14ac:dyDescent="0.2">
      <c r="D7" s="114" t="s">
        <v>434</v>
      </c>
      <c r="E7" s="115"/>
      <c r="F7" s="116"/>
    </row>
    <row r="8" spans="1:6" x14ac:dyDescent="0.2">
      <c r="D8" s="114" t="s">
        <v>435</v>
      </c>
      <c r="E8" s="115"/>
      <c r="F8" s="116"/>
    </row>
    <row r="9" spans="1:6" x14ac:dyDescent="0.2">
      <c r="D9" s="114"/>
      <c r="E9" s="115"/>
      <c r="F9" s="116"/>
    </row>
    <row r="10" spans="1:6" x14ac:dyDescent="0.2">
      <c r="D10" s="117" t="s">
        <v>483</v>
      </c>
      <c r="E10" s="115"/>
      <c r="F10" s="116"/>
    </row>
    <row r="11" spans="1:6" x14ac:dyDescent="0.2">
      <c r="D11" s="114"/>
      <c r="E11" s="115"/>
      <c r="F11" s="116"/>
    </row>
    <row r="12" spans="1:6" x14ac:dyDescent="0.2">
      <c r="D12" s="114" t="s">
        <v>436</v>
      </c>
      <c r="E12" s="115"/>
      <c r="F12" s="116"/>
    </row>
    <row r="13" spans="1:6" x14ac:dyDescent="0.2">
      <c r="C13" s="33" t="s">
        <v>484</v>
      </c>
      <c r="D13" s="114" t="s">
        <v>485</v>
      </c>
      <c r="E13" s="115"/>
      <c r="F13" s="116"/>
    </row>
    <row r="14" spans="1:6" x14ac:dyDescent="0.2">
      <c r="D14" s="114"/>
      <c r="E14" s="115"/>
      <c r="F14" s="115"/>
    </row>
    <row r="15" spans="1:6" x14ac:dyDescent="0.2">
      <c r="D15" s="34"/>
      <c r="E15" s="118"/>
      <c r="F15" s="118"/>
    </row>
    <row r="16" spans="1:6" x14ac:dyDescent="0.2">
      <c r="D16" s="34" t="s">
        <v>377</v>
      </c>
      <c r="E16" s="118"/>
      <c r="F16" s="118"/>
    </row>
    <row r="17" spans="1:7" x14ac:dyDescent="0.2">
      <c r="D17" s="34"/>
      <c r="E17" s="118"/>
      <c r="F17" s="118"/>
    </row>
    <row r="18" spans="1:7" x14ac:dyDescent="0.2">
      <c r="D18" s="112" t="s">
        <v>438</v>
      </c>
      <c r="E18" s="118"/>
      <c r="F18" s="118"/>
    </row>
    <row r="19" spans="1:7" x14ac:dyDescent="0.2">
      <c r="D19" s="112"/>
      <c r="E19" s="118"/>
      <c r="F19" s="118"/>
    </row>
    <row r="20" spans="1:7" x14ac:dyDescent="0.2">
      <c r="D20" s="34"/>
      <c r="E20" s="118"/>
      <c r="F20" s="118"/>
    </row>
    <row r="21" spans="1:7" x14ac:dyDescent="0.2">
      <c r="A21" s="38" t="s">
        <v>486</v>
      </c>
      <c r="D21" s="34"/>
      <c r="E21" s="118"/>
      <c r="F21" s="118"/>
    </row>
    <row r="22" spans="1:7" x14ac:dyDescent="0.2">
      <c r="A22" s="38"/>
      <c r="D22" s="34"/>
      <c r="E22" s="118"/>
      <c r="F22" s="118"/>
    </row>
    <row r="23" spans="1:7" x14ac:dyDescent="0.2">
      <c r="A23" s="56" t="s">
        <v>487</v>
      </c>
      <c r="D23" s="34"/>
      <c r="E23" s="118"/>
      <c r="F23" s="118"/>
      <c r="G23" s="35">
        <f>G83</f>
        <v>0</v>
      </c>
    </row>
    <row r="24" spans="1:7" x14ac:dyDescent="0.2">
      <c r="D24" s="34"/>
      <c r="E24" s="118"/>
      <c r="F24" s="118"/>
    </row>
    <row r="25" spans="1:7" x14ac:dyDescent="0.2">
      <c r="A25" s="56" t="s">
        <v>488</v>
      </c>
      <c r="D25" s="34"/>
      <c r="E25" s="118"/>
      <c r="F25" s="118"/>
      <c r="G25" s="35">
        <f>G95</f>
        <v>0</v>
      </c>
    </row>
    <row r="26" spans="1:7" x14ac:dyDescent="0.2">
      <c r="D26" s="34"/>
      <c r="E26" s="118"/>
      <c r="F26" s="118"/>
    </row>
    <row r="27" spans="1:7" x14ac:dyDescent="0.2">
      <c r="A27" s="56" t="s">
        <v>489</v>
      </c>
      <c r="D27" s="34"/>
      <c r="E27" s="118"/>
      <c r="F27" s="118"/>
      <c r="G27" s="35">
        <f>G107</f>
        <v>0</v>
      </c>
    </row>
    <row r="28" spans="1:7" x14ac:dyDescent="0.2">
      <c r="D28" s="34"/>
      <c r="E28" s="118"/>
      <c r="F28" s="118"/>
    </row>
    <row r="29" spans="1:7" x14ac:dyDescent="0.2">
      <c r="A29" s="56" t="s">
        <v>490</v>
      </c>
      <c r="D29" s="34"/>
      <c r="E29" s="118"/>
      <c r="F29" s="118"/>
      <c r="G29" s="35">
        <f>G119</f>
        <v>0</v>
      </c>
    </row>
    <row r="30" spans="1:7" x14ac:dyDescent="0.2">
      <c r="D30" s="34"/>
      <c r="E30" s="118"/>
      <c r="F30" s="118"/>
    </row>
    <row r="31" spans="1:7" x14ac:dyDescent="0.2">
      <c r="A31" s="56" t="s">
        <v>491</v>
      </c>
      <c r="D31" s="34"/>
      <c r="E31" s="118"/>
      <c r="F31" s="118"/>
    </row>
    <row r="32" spans="1:7" x14ac:dyDescent="0.2">
      <c r="A32" s="56" t="s">
        <v>492</v>
      </c>
      <c r="D32" s="34"/>
      <c r="E32" s="118"/>
      <c r="F32" s="118"/>
      <c r="G32" s="35">
        <f>G131</f>
        <v>0</v>
      </c>
    </row>
    <row r="33" spans="1:7" x14ac:dyDescent="0.2">
      <c r="D33" s="34"/>
      <c r="E33" s="118"/>
      <c r="F33" s="118"/>
    </row>
    <row r="34" spans="1:7" x14ac:dyDescent="0.2">
      <c r="A34" s="38" t="s">
        <v>493</v>
      </c>
      <c r="D34" s="34"/>
      <c r="E34" s="118"/>
      <c r="F34" s="118"/>
    </row>
    <row r="35" spans="1:7" x14ac:dyDescent="0.2">
      <c r="A35" s="38"/>
      <c r="D35" s="34"/>
      <c r="E35" s="118"/>
      <c r="F35" s="118"/>
    </row>
    <row r="36" spans="1:7" x14ac:dyDescent="0.2">
      <c r="D36" s="34"/>
      <c r="E36" s="118"/>
      <c r="F36" s="118"/>
    </row>
    <row r="37" spans="1:7" x14ac:dyDescent="0.2">
      <c r="A37" s="38" t="s">
        <v>494</v>
      </c>
      <c r="D37" s="34"/>
      <c r="E37" s="118"/>
      <c r="F37" s="118"/>
    </row>
    <row r="38" spans="1:7" x14ac:dyDescent="0.2">
      <c r="A38" s="38"/>
      <c r="D38" s="34"/>
      <c r="E38" s="118"/>
      <c r="F38" s="118"/>
    </row>
    <row r="39" spans="1:7" x14ac:dyDescent="0.2">
      <c r="A39" s="56" t="s">
        <v>495</v>
      </c>
      <c r="D39" s="34"/>
      <c r="E39" s="145"/>
      <c r="F39" s="118"/>
      <c r="G39" s="35">
        <f>G149</f>
        <v>0</v>
      </c>
    </row>
    <row r="40" spans="1:7" x14ac:dyDescent="0.2">
      <c r="A40" s="38"/>
      <c r="D40" s="34"/>
      <c r="E40" s="118"/>
      <c r="F40" s="118"/>
    </row>
    <row r="41" spans="1:7" x14ac:dyDescent="0.2">
      <c r="A41" s="56" t="s">
        <v>496</v>
      </c>
      <c r="D41" s="34"/>
      <c r="E41" s="118"/>
      <c r="F41" s="118"/>
      <c r="G41" s="35">
        <f>G172</f>
        <v>0</v>
      </c>
    </row>
    <row r="42" spans="1:7" x14ac:dyDescent="0.2">
      <c r="D42" s="34"/>
      <c r="E42" s="118"/>
      <c r="F42" s="118"/>
    </row>
    <row r="43" spans="1:7" x14ac:dyDescent="0.2">
      <c r="A43" s="38" t="s">
        <v>497</v>
      </c>
      <c r="D43" s="34"/>
      <c r="E43" s="118"/>
      <c r="F43" s="118"/>
    </row>
    <row r="44" spans="1:7" x14ac:dyDescent="0.2">
      <c r="A44" s="38"/>
      <c r="D44" s="34"/>
      <c r="E44" s="118"/>
      <c r="F44" s="118"/>
    </row>
    <row r="45" spans="1:7" x14ac:dyDescent="0.2">
      <c r="A45" s="56" t="s">
        <v>498</v>
      </c>
      <c r="D45" s="34"/>
      <c r="E45" s="118"/>
      <c r="F45" s="118"/>
      <c r="G45" s="35">
        <f>G197</f>
        <v>0</v>
      </c>
    </row>
    <row r="46" spans="1:7" x14ac:dyDescent="0.2">
      <c r="D46" s="34"/>
      <c r="E46" s="118"/>
      <c r="F46" s="118"/>
    </row>
    <row r="47" spans="1:7" x14ac:dyDescent="0.2">
      <c r="A47" s="56" t="s">
        <v>499</v>
      </c>
      <c r="D47" s="34"/>
      <c r="E47" s="118"/>
      <c r="F47" s="118"/>
      <c r="G47" s="35">
        <f>G224</f>
        <v>0</v>
      </c>
    </row>
    <row r="48" spans="1:7" x14ac:dyDescent="0.2">
      <c r="D48" s="34"/>
      <c r="E48" s="118"/>
      <c r="F48" s="118"/>
    </row>
    <row r="49" spans="1:7" x14ac:dyDescent="0.2">
      <c r="A49" s="46"/>
      <c r="B49" s="46"/>
      <c r="C49" s="119"/>
      <c r="D49" s="120"/>
      <c r="E49" s="121"/>
      <c r="F49" s="121"/>
      <c r="G49" s="122"/>
    </row>
    <row r="50" spans="1:7" x14ac:dyDescent="0.2">
      <c r="A50" s="123"/>
      <c r="B50" s="124"/>
      <c r="C50" s="125"/>
      <c r="D50" s="126"/>
      <c r="E50" s="113"/>
      <c r="F50" s="113"/>
      <c r="G50" s="127"/>
    </row>
    <row r="51" spans="1:7" x14ac:dyDescent="0.2">
      <c r="A51" s="123"/>
      <c r="B51" s="124"/>
      <c r="C51" s="125"/>
      <c r="D51" s="126" t="s">
        <v>444</v>
      </c>
      <c r="E51" s="113"/>
      <c r="F51" s="113"/>
      <c r="G51" s="128">
        <f>SUM(G20:G50)</f>
        <v>0</v>
      </c>
    </row>
    <row r="52" spans="1:7" x14ac:dyDescent="0.2">
      <c r="A52" s="123"/>
      <c r="B52" s="124"/>
      <c r="C52" s="125"/>
      <c r="D52" s="126"/>
      <c r="E52" s="113"/>
      <c r="F52" s="113"/>
      <c r="G52" s="128"/>
    </row>
    <row r="53" spans="1:7" x14ac:dyDescent="0.2">
      <c r="A53" s="38"/>
      <c r="B53" s="124"/>
      <c r="C53" s="125"/>
      <c r="D53" s="126"/>
      <c r="E53" s="113"/>
      <c r="F53" s="113"/>
      <c r="G53" s="128"/>
    </row>
    <row r="54" spans="1:7" x14ac:dyDescent="0.2">
      <c r="A54" s="46"/>
      <c r="B54" s="46"/>
      <c r="C54" s="119"/>
      <c r="D54" s="120"/>
      <c r="E54" s="121"/>
      <c r="F54" s="121"/>
      <c r="G54" s="122"/>
    </row>
    <row r="55" spans="1:7" x14ac:dyDescent="0.2">
      <c r="A55" s="123"/>
      <c r="B55" s="124"/>
      <c r="C55" s="125"/>
      <c r="D55" s="126"/>
      <c r="E55" s="113"/>
      <c r="F55" s="113"/>
      <c r="G55" s="127"/>
    </row>
    <row r="56" spans="1:7" x14ac:dyDescent="0.2">
      <c r="A56" s="123"/>
      <c r="B56" s="124"/>
      <c r="C56" s="125"/>
      <c r="D56" s="126" t="s">
        <v>445</v>
      </c>
      <c r="E56" s="113"/>
      <c r="F56" s="113"/>
      <c r="G56" s="128">
        <f>SUM(G51:G55)</f>
        <v>0</v>
      </c>
    </row>
    <row r="57" spans="1:7" x14ac:dyDescent="0.2">
      <c r="A57" s="123"/>
      <c r="B57" s="124"/>
      <c r="C57" s="125"/>
      <c r="D57" s="126"/>
      <c r="E57" s="113"/>
      <c r="F57" s="113"/>
      <c r="G57" s="128"/>
    </row>
    <row r="58" spans="1:7" x14ac:dyDescent="0.2">
      <c r="A58" s="37"/>
      <c r="B58" s="37"/>
      <c r="C58" s="125"/>
      <c r="D58" s="126"/>
      <c r="E58" s="113"/>
      <c r="F58" s="113"/>
      <c r="G58" s="129"/>
    </row>
    <row r="59" spans="1:7" x14ac:dyDescent="0.2">
      <c r="A59" s="37"/>
      <c r="C59" s="125"/>
      <c r="D59" s="126"/>
      <c r="F59" s="113"/>
      <c r="G59" s="131"/>
    </row>
    <row r="60" spans="1:7" x14ac:dyDescent="0.2">
      <c r="A60" s="37"/>
      <c r="B60" s="37"/>
      <c r="C60" s="125"/>
      <c r="D60" s="126"/>
      <c r="F60" s="113"/>
      <c r="G60" s="131"/>
    </row>
    <row r="61" spans="1:7" x14ac:dyDescent="0.2">
      <c r="A61" s="37"/>
      <c r="B61" s="37"/>
      <c r="C61" s="125"/>
      <c r="D61" s="126"/>
      <c r="E61" s="113"/>
      <c r="F61" s="113"/>
      <c r="G61" s="129"/>
    </row>
    <row r="62" spans="1:7" ht="15.75" x14ac:dyDescent="0.25">
      <c r="A62" s="37"/>
      <c r="B62" s="52" t="s">
        <v>486</v>
      </c>
      <c r="C62" s="39"/>
      <c r="D62" s="40"/>
      <c r="E62" s="113"/>
      <c r="F62" s="113"/>
    </row>
    <row r="63" spans="1:7" x14ac:dyDescent="0.2">
      <c r="A63" s="37"/>
      <c r="C63" s="39"/>
      <c r="D63" s="40"/>
      <c r="E63" s="113"/>
      <c r="F63" s="113"/>
    </row>
    <row r="64" spans="1:7" x14ac:dyDescent="0.2">
      <c r="A64" s="37"/>
      <c r="B64" s="38" t="s">
        <v>500</v>
      </c>
      <c r="C64" s="39"/>
      <c r="D64" s="40"/>
      <c r="E64" s="113"/>
      <c r="F64" s="113"/>
    </row>
    <row r="65" spans="1:7" x14ac:dyDescent="0.2">
      <c r="A65" s="37"/>
      <c r="C65" s="39"/>
      <c r="D65" s="40"/>
      <c r="E65" s="113"/>
      <c r="F65" s="113"/>
    </row>
    <row r="66" spans="1:7" x14ac:dyDescent="0.2">
      <c r="A66" s="38" t="s">
        <v>447</v>
      </c>
      <c r="B66" s="38" t="s">
        <v>448</v>
      </c>
      <c r="C66" s="42" t="s">
        <v>449</v>
      </c>
      <c r="D66" s="43" t="s">
        <v>450</v>
      </c>
      <c r="E66" s="113" t="s">
        <v>451</v>
      </c>
      <c r="F66" s="113" t="s">
        <v>452</v>
      </c>
      <c r="G66" s="45" t="s">
        <v>453</v>
      </c>
    </row>
    <row r="67" spans="1:7" x14ac:dyDescent="0.2">
      <c r="A67" s="37"/>
      <c r="C67" s="39"/>
      <c r="D67" s="40"/>
      <c r="E67" s="113"/>
      <c r="F67" s="113"/>
    </row>
    <row r="68" spans="1:7" x14ac:dyDescent="0.2">
      <c r="A68" s="56" t="s">
        <v>454</v>
      </c>
      <c r="B68" s="56" t="s">
        <v>123</v>
      </c>
      <c r="C68" s="39" t="s">
        <v>501</v>
      </c>
      <c r="D68" s="40"/>
      <c r="E68" s="113"/>
      <c r="F68" s="113"/>
    </row>
    <row r="69" spans="1:7" x14ac:dyDescent="0.2">
      <c r="A69" s="37"/>
      <c r="C69" s="39" t="s">
        <v>502</v>
      </c>
      <c r="D69" s="40"/>
      <c r="E69" s="113"/>
      <c r="F69" s="113"/>
    </row>
    <row r="70" spans="1:7" x14ac:dyDescent="0.2">
      <c r="A70" s="37"/>
      <c r="C70" s="39"/>
      <c r="D70" s="40" t="s">
        <v>128</v>
      </c>
      <c r="E70" s="130">
        <v>11</v>
      </c>
      <c r="F70" s="217"/>
      <c r="G70" s="200">
        <f>ROUND(E70*F70,2)</f>
        <v>0</v>
      </c>
    </row>
    <row r="71" spans="1:7" x14ac:dyDescent="0.2">
      <c r="A71" s="37"/>
      <c r="C71" s="39"/>
      <c r="D71" s="40"/>
      <c r="E71" s="113"/>
      <c r="F71" s="219"/>
    </row>
    <row r="72" spans="1:7" x14ac:dyDescent="0.2">
      <c r="A72" s="56" t="s">
        <v>463</v>
      </c>
      <c r="B72" s="56" t="s">
        <v>503</v>
      </c>
      <c r="C72" s="56" t="s">
        <v>504</v>
      </c>
      <c r="D72" s="56"/>
      <c r="F72" s="220"/>
      <c r="G72" s="146"/>
    </row>
    <row r="73" spans="1:7" x14ac:dyDescent="0.2">
      <c r="C73" s="56" t="s">
        <v>505</v>
      </c>
      <c r="D73" s="56"/>
      <c r="F73" s="220"/>
      <c r="G73" s="146"/>
    </row>
    <row r="74" spans="1:7" x14ac:dyDescent="0.2">
      <c r="C74" s="56"/>
      <c r="D74" s="56" t="s">
        <v>128</v>
      </c>
      <c r="E74" s="130">
        <v>6</v>
      </c>
      <c r="F74" s="217"/>
      <c r="G74" s="200">
        <f>ROUND(E74*F74,2)</f>
        <v>0</v>
      </c>
    </row>
    <row r="75" spans="1:7" x14ac:dyDescent="0.2">
      <c r="A75" s="37"/>
      <c r="C75" s="39"/>
      <c r="D75" s="40"/>
      <c r="E75" s="113"/>
      <c r="F75" s="219"/>
    </row>
    <row r="76" spans="1:7" x14ac:dyDescent="0.2">
      <c r="A76" s="56" t="s">
        <v>466</v>
      </c>
      <c r="B76" s="56" t="s">
        <v>506</v>
      </c>
      <c r="C76" s="56" t="s">
        <v>507</v>
      </c>
      <c r="D76" s="56"/>
      <c r="F76" s="220"/>
      <c r="G76" s="146"/>
    </row>
    <row r="77" spans="1:7" x14ac:dyDescent="0.2">
      <c r="C77" s="56" t="s">
        <v>508</v>
      </c>
      <c r="D77" s="56"/>
      <c r="F77" s="220"/>
      <c r="G77" s="146"/>
    </row>
    <row r="78" spans="1:7" x14ac:dyDescent="0.2">
      <c r="C78" s="56" t="s">
        <v>509</v>
      </c>
      <c r="D78" s="56"/>
      <c r="F78" s="220"/>
      <c r="G78" s="146"/>
    </row>
    <row r="79" spans="1:7" x14ac:dyDescent="0.2">
      <c r="C79" s="56" t="s">
        <v>510</v>
      </c>
      <c r="D79" s="56"/>
      <c r="F79" s="220"/>
      <c r="G79" s="146"/>
    </row>
    <row r="80" spans="1:7" x14ac:dyDescent="0.2">
      <c r="C80" s="56" t="s">
        <v>511</v>
      </c>
      <c r="D80" s="56"/>
      <c r="F80" s="220"/>
      <c r="G80" s="146"/>
    </row>
    <row r="81" spans="1:7" x14ac:dyDescent="0.2">
      <c r="C81" s="56"/>
      <c r="D81" s="56" t="s">
        <v>128</v>
      </c>
      <c r="E81" s="130">
        <v>27</v>
      </c>
      <c r="F81" s="217"/>
      <c r="G81" s="200">
        <f>ROUND(E81*F81,2)</f>
        <v>0</v>
      </c>
    </row>
    <row r="82" spans="1:7" x14ac:dyDescent="0.2">
      <c r="A82" s="37"/>
      <c r="C82" s="39"/>
      <c r="D82" s="40"/>
      <c r="E82" s="113"/>
      <c r="F82" s="113"/>
    </row>
    <row r="83" spans="1:7" x14ac:dyDescent="0.2">
      <c r="A83" s="37"/>
      <c r="C83" s="39"/>
      <c r="D83" s="43" t="s">
        <v>444</v>
      </c>
      <c r="E83" s="113"/>
      <c r="F83" s="113"/>
      <c r="G83" s="35">
        <f>SUM(G63:G81)</f>
        <v>0</v>
      </c>
    </row>
    <row r="84" spans="1:7" x14ac:dyDescent="0.2">
      <c r="A84" s="37"/>
      <c r="C84" s="39"/>
      <c r="D84" s="43"/>
      <c r="E84" s="113"/>
      <c r="F84" s="113"/>
    </row>
    <row r="85" spans="1:7" x14ac:dyDescent="0.2">
      <c r="A85" s="37"/>
      <c r="C85" s="39"/>
      <c r="D85" s="40"/>
      <c r="E85" s="113"/>
      <c r="F85" s="113"/>
    </row>
    <row r="86" spans="1:7" x14ac:dyDescent="0.2">
      <c r="A86" s="37"/>
      <c r="B86" s="38" t="s">
        <v>512</v>
      </c>
      <c r="C86" s="39"/>
      <c r="D86" s="40"/>
      <c r="E86" s="113"/>
      <c r="F86" s="113"/>
    </row>
    <row r="87" spans="1:7" x14ac:dyDescent="0.2">
      <c r="A87" s="37"/>
      <c r="C87" s="39"/>
      <c r="D87" s="40"/>
      <c r="E87" s="113"/>
      <c r="F87" s="113"/>
    </row>
    <row r="88" spans="1:7" x14ac:dyDescent="0.2">
      <c r="A88" s="38" t="s">
        <v>447</v>
      </c>
      <c r="B88" s="38" t="s">
        <v>448</v>
      </c>
      <c r="C88" s="42" t="s">
        <v>449</v>
      </c>
      <c r="D88" s="43" t="s">
        <v>450</v>
      </c>
      <c r="E88" s="113" t="s">
        <v>451</v>
      </c>
      <c r="F88" s="113" t="s">
        <v>452</v>
      </c>
      <c r="G88" s="45" t="s">
        <v>453</v>
      </c>
    </row>
    <row r="89" spans="1:7" x14ac:dyDescent="0.2">
      <c r="A89" s="37"/>
      <c r="C89" s="39"/>
      <c r="D89" s="40"/>
      <c r="E89" s="113"/>
      <c r="F89" s="113"/>
    </row>
    <row r="90" spans="1:7" x14ac:dyDescent="0.2">
      <c r="A90" s="56" t="s">
        <v>454</v>
      </c>
      <c r="B90" s="56" t="s">
        <v>513</v>
      </c>
      <c r="C90" s="39" t="s">
        <v>514</v>
      </c>
      <c r="D90" s="40"/>
      <c r="E90" s="113"/>
      <c r="F90" s="113"/>
    </row>
    <row r="91" spans="1:7" x14ac:dyDescent="0.2">
      <c r="A91" s="37"/>
      <c r="C91" s="39" t="s">
        <v>515</v>
      </c>
      <c r="D91" s="40"/>
      <c r="E91" s="113"/>
      <c r="F91" s="113"/>
    </row>
    <row r="92" spans="1:7" x14ac:dyDescent="0.2">
      <c r="A92" s="37"/>
      <c r="C92" s="39"/>
      <c r="D92" s="40" t="s">
        <v>67</v>
      </c>
      <c r="E92" s="130">
        <v>32</v>
      </c>
      <c r="F92" s="217"/>
      <c r="G92" s="200">
        <f>ROUND(E92*F92,2)</f>
        <v>0</v>
      </c>
    </row>
    <row r="93" spans="1:7" x14ac:dyDescent="0.2">
      <c r="A93" s="46"/>
      <c r="B93" s="47"/>
      <c r="C93" s="48"/>
      <c r="D93" s="49"/>
      <c r="E93" s="121"/>
      <c r="F93" s="121"/>
      <c r="G93" s="51"/>
    </row>
    <row r="94" spans="1:7" x14ac:dyDescent="0.2">
      <c r="A94" s="37"/>
      <c r="C94" s="39"/>
      <c r="D94" s="40"/>
      <c r="E94" s="113"/>
      <c r="F94" s="113"/>
    </row>
    <row r="95" spans="1:7" x14ac:dyDescent="0.2">
      <c r="A95" s="37"/>
      <c r="C95" s="39"/>
      <c r="D95" s="43" t="s">
        <v>444</v>
      </c>
      <c r="E95" s="113"/>
      <c r="F95" s="113"/>
      <c r="G95" s="35">
        <f>SUM(G90:G93)</f>
        <v>0</v>
      </c>
    </row>
    <row r="96" spans="1:7" x14ac:dyDescent="0.2">
      <c r="A96" s="37"/>
      <c r="C96" s="39"/>
      <c r="D96" s="40"/>
      <c r="E96" s="113"/>
      <c r="F96" s="113"/>
    </row>
    <row r="97" spans="1:7" x14ac:dyDescent="0.2">
      <c r="A97" s="37"/>
      <c r="B97" s="38" t="s">
        <v>516</v>
      </c>
      <c r="C97" s="39"/>
      <c r="D97" s="40"/>
      <c r="E97" s="113"/>
      <c r="F97" s="113"/>
    </row>
    <row r="98" spans="1:7" x14ac:dyDescent="0.2">
      <c r="A98" s="37"/>
      <c r="C98" s="39"/>
      <c r="D98" s="40"/>
      <c r="E98" s="113"/>
      <c r="F98" s="113"/>
    </row>
    <row r="99" spans="1:7" x14ac:dyDescent="0.2">
      <c r="A99" s="38" t="s">
        <v>447</v>
      </c>
      <c r="B99" s="38" t="s">
        <v>448</v>
      </c>
      <c r="C99" s="42" t="s">
        <v>449</v>
      </c>
      <c r="D99" s="43" t="s">
        <v>450</v>
      </c>
      <c r="E99" s="113" t="s">
        <v>451</v>
      </c>
      <c r="F99" s="113" t="s">
        <v>452</v>
      </c>
      <c r="G99" s="45" t="s">
        <v>453</v>
      </c>
    </row>
    <row r="100" spans="1:7" x14ac:dyDescent="0.2">
      <c r="A100" s="38"/>
      <c r="B100" s="38"/>
      <c r="C100" s="42"/>
      <c r="D100" s="43"/>
      <c r="E100" s="113"/>
      <c r="F100" s="113"/>
    </row>
    <row r="101" spans="1:7" x14ac:dyDescent="0.2">
      <c r="A101" s="56" t="s">
        <v>454</v>
      </c>
      <c r="B101" s="56" t="s">
        <v>152</v>
      </c>
      <c r="C101" s="39" t="s">
        <v>517</v>
      </c>
      <c r="D101" s="43"/>
      <c r="E101" s="113"/>
      <c r="F101" s="113"/>
    </row>
    <row r="102" spans="1:7" x14ac:dyDescent="0.2">
      <c r="A102" s="38"/>
      <c r="B102" s="38"/>
      <c r="C102" s="39" t="s">
        <v>518</v>
      </c>
      <c r="D102" s="43"/>
      <c r="E102" s="113"/>
      <c r="F102" s="113"/>
    </row>
    <row r="103" spans="1:7" x14ac:dyDescent="0.2">
      <c r="A103" s="38"/>
      <c r="B103" s="38"/>
      <c r="C103" s="42"/>
      <c r="D103" s="40" t="s">
        <v>128</v>
      </c>
      <c r="E103" s="130">
        <v>18</v>
      </c>
      <c r="F103" s="217"/>
      <c r="G103" s="200">
        <f>ROUND(E103*F103,2)</f>
        <v>0</v>
      </c>
    </row>
    <row r="104" spans="1:7" x14ac:dyDescent="0.2">
      <c r="A104" s="38"/>
      <c r="B104" s="38"/>
      <c r="C104" s="42"/>
      <c r="D104" s="43"/>
      <c r="E104" s="113"/>
      <c r="F104" s="113"/>
    </row>
    <row r="105" spans="1:7" x14ac:dyDescent="0.2">
      <c r="A105" s="46"/>
      <c r="B105" s="47"/>
      <c r="C105" s="48"/>
      <c r="D105" s="49"/>
      <c r="E105" s="121"/>
      <c r="F105" s="121"/>
      <c r="G105" s="51"/>
    </row>
    <row r="106" spans="1:7" x14ac:dyDescent="0.2">
      <c r="A106" s="37"/>
      <c r="C106" s="39"/>
      <c r="D106" s="40"/>
      <c r="E106" s="113"/>
      <c r="F106" s="113"/>
    </row>
    <row r="107" spans="1:7" x14ac:dyDescent="0.2">
      <c r="A107" s="37"/>
      <c r="C107" s="39"/>
      <c r="D107" s="43" t="s">
        <v>444</v>
      </c>
      <c r="E107" s="113"/>
      <c r="F107" s="113"/>
      <c r="G107" s="35">
        <f>SUM(G100:G105)</f>
        <v>0</v>
      </c>
    </row>
    <row r="108" spans="1:7" x14ac:dyDescent="0.2">
      <c r="A108" s="37"/>
      <c r="C108" s="39"/>
      <c r="D108" s="43"/>
      <c r="E108" s="113"/>
      <c r="F108" s="113"/>
    </row>
    <row r="109" spans="1:7" x14ac:dyDescent="0.2">
      <c r="A109" s="37"/>
      <c r="C109" s="39"/>
      <c r="D109" s="40"/>
      <c r="E109" s="113"/>
      <c r="F109" s="113"/>
    </row>
    <row r="110" spans="1:7" x14ac:dyDescent="0.2">
      <c r="A110" s="37"/>
      <c r="B110" s="38" t="s">
        <v>519</v>
      </c>
      <c r="C110" s="39"/>
      <c r="D110" s="40"/>
      <c r="E110" s="113"/>
      <c r="F110" s="113"/>
    </row>
    <row r="111" spans="1:7" x14ac:dyDescent="0.2">
      <c r="A111" s="37"/>
      <c r="C111" s="39"/>
      <c r="D111" s="40"/>
      <c r="E111" s="113"/>
      <c r="F111" s="113"/>
    </row>
    <row r="112" spans="1:7" x14ac:dyDescent="0.2">
      <c r="A112" s="38" t="s">
        <v>447</v>
      </c>
      <c r="B112" s="38" t="s">
        <v>448</v>
      </c>
      <c r="C112" s="42" t="s">
        <v>449</v>
      </c>
      <c r="D112" s="43" t="s">
        <v>450</v>
      </c>
      <c r="E112" s="113" t="s">
        <v>451</v>
      </c>
      <c r="F112" s="113" t="s">
        <v>452</v>
      </c>
      <c r="G112" s="45" t="s">
        <v>453</v>
      </c>
    </row>
    <row r="113" spans="1:7" x14ac:dyDescent="0.2">
      <c r="A113" s="37"/>
      <c r="C113" s="39"/>
      <c r="D113" s="40"/>
      <c r="E113" s="113"/>
      <c r="F113" s="113"/>
    </row>
    <row r="114" spans="1:7" x14ac:dyDescent="0.2">
      <c r="A114" s="56" t="s">
        <v>454</v>
      </c>
      <c r="B114" s="56" t="s">
        <v>520</v>
      </c>
      <c r="C114" s="39" t="s">
        <v>521</v>
      </c>
      <c r="D114" s="40"/>
    </row>
    <row r="115" spans="1:7" x14ac:dyDescent="0.2">
      <c r="A115" s="37"/>
      <c r="C115" s="39" t="s">
        <v>522</v>
      </c>
      <c r="D115" s="40"/>
    </row>
    <row r="116" spans="1:7" x14ac:dyDescent="0.2">
      <c r="A116" s="37"/>
      <c r="C116" s="39" t="s">
        <v>523</v>
      </c>
      <c r="D116" s="40"/>
    </row>
    <row r="117" spans="1:7" x14ac:dyDescent="0.2">
      <c r="A117" s="37"/>
      <c r="C117" s="39"/>
      <c r="D117" s="40" t="s">
        <v>128</v>
      </c>
      <c r="E117" s="130">
        <v>13</v>
      </c>
      <c r="F117" s="217"/>
      <c r="G117" s="200">
        <f>ROUND(E117*F117,2)</f>
        <v>0</v>
      </c>
    </row>
    <row r="118" spans="1:7" x14ac:dyDescent="0.2">
      <c r="A118" s="37"/>
      <c r="C118" s="39"/>
      <c r="D118" s="40"/>
    </row>
    <row r="119" spans="1:7" x14ac:dyDescent="0.2">
      <c r="A119" s="37"/>
      <c r="C119" s="39"/>
      <c r="D119" s="43" t="s">
        <v>444</v>
      </c>
      <c r="E119" s="113"/>
      <c r="F119" s="113"/>
      <c r="G119" s="35">
        <f>SUM(G114:G117)</f>
        <v>0</v>
      </c>
    </row>
    <row r="120" spans="1:7" x14ac:dyDescent="0.2">
      <c r="A120" s="37"/>
      <c r="C120" s="39"/>
      <c r="D120" s="43"/>
      <c r="E120" s="113"/>
      <c r="F120" s="113"/>
    </row>
    <row r="121" spans="1:7" x14ac:dyDescent="0.2">
      <c r="A121" s="37"/>
      <c r="C121" s="39"/>
      <c r="D121" s="40"/>
      <c r="E121" s="113"/>
      <c r="F121" s="113"/>
    </row>
    <row r="122" spans="1:7" x14ac:dyDescent="0.2">
      <c r="A122" s="37"/>
      <c r="B122" s="38" t="s">
        <v>524</v>
      </c>
      <c r="C122" s="39"/>
      <c r="D122" s="40"/>
      <c r="E122" s="113"/>
      <c r="F122" s="113"/>
    </row>
    <row r="123" spans="1:7" x14ac:dyDescent="0.2">
      <c r="A123" s="37"/>
      <c r="C123" s="39"/>
      <c r="D123" s="40"/>
      <c r="E123" s="113"/>
      <c r="F123" s="113"/>
    </row>
    <row r="124" spans="1:7" x14ac:dyDescent="0.2">
      <c r="A124" s="38" t="s">
        <v>447</v>
      </c>
      <c r="B124" s="38" t="s">
        <v>448</v>
      </c>
      <c r="C124" s="42" t="s">
        <v>449</v>
      </c>
      <c r="D124" s="43" t="s">
        <v>450</v>
      </c>
      <c r="E124" s="113" t="s">
        <v>451</v>
      </c>
      <c r="F124" s="113" t="s">
        <v>452</v>
      </c>
      <c r="G124" s="45" t="s">
        <v>453</v>
      </c>
    </row>
    <row r="125" spans="1:7" x14ac:dyDescent="0.2">
      <c r="A125" s="37"/>
      <c r="C125" s="39"/>
      <c r="D125" s="40"/>
      <c r="E125" s="113"/>
      <c r="F125" s="113"/>
    </row>
    <row r="126" spans="1:7" x14ac:dyDescent="0.2">
      <c r="A126" s="56" t="s">
        <v>454</v>
      </c>
      <c r="B126" s="56" t="s">
        <v>525</v>
      </c>
      <c r="C126" s="39" t="s">
        <v>526</v>
      </c>
      <c r="D126" s="40"/>
      <c r="E126" s="138"/>
      <c r="F126" s="138"/>
    </row>
    <row r="127" spans="1:7" x14ac:dyDescent="0.2">
      <c r="A127" s="38"/>
      <c r="C127" s="39" t="s">
        <v>527</v>
      </c>
      <c r="D127" s="40"/>
      <c r="E127" s="138"/>
      <c r="F127" s="138"/>
    </row>
    <row r="128" spans="1:7" x14ac:dyDescent="0.2">
      <c r="A128" s="38"/>
      <c r="C128" s="39"/>
      <c r="D128" s="40" t="s">
        <v>528</v>
      </c>
      <c r="E128" s="130">
        <v>49.5</v>
      </c>
      <c r="F128" s="217"/>
      <c r="G128" s="200">
        <f>ROUND(E128*F128,2)</f>
        <v>0</v>
      </c>
    </row>
    <row r="129" spans="1:7" x14ac:dyDescent="0.2">
      <c r="A129" s="46"/>
      <c r="B129" s="47"/>
      <c r="C129" s="48"/>
      <c r="D129" s="49"/>
      <c r="E129" s="121"/>
      <c r="F129" s="121"/>
      <c r="G129" s="51"/>
    </row>
    <row r="130" spans="1:7" x14ac:dyDescent="0.2">
      <c r="A130" s="37"/>
      <c r="C130" s="39"/>
      <c r="D130" s="40"/>
      <c r="E130" s="113"/>
      <c r="F130" s="113"/>
    </row>
    <row r="131" spans="1:7" x14ac:dyDescent="0.2">
      <c r="A131" s="37"/>
      <c r="C131" s="39"/>
      <c r="D131" s="43" t="s">
        <v>444</v>
      </c>
      <c r="E131" s="113"/>
      <c r="F131" s="113"/>
      <c r="G131" s="35">
        <f>SUM(G128:G129)</f>
        <v>0</v>
      </c>
    </row>
    <row r="132" spans="1:7" x14ac:dyDescent="0.2">
      <c r="A132" s="37"/>
      <c r="C132" s="39"/>
      <c r="D132" s="43"/>
      <c r="E132" s="113"/>
      <c r="F132" s="113"/>
    </row>
    <row r="133" spans="1:7" x14ac:dyDescent="0.2">
      <c r="A133" s="37"/>
      <c r="C133" s="39"/>
      <c r="D133" s="40"/>
      <c r="E133" s="113"/>
      <c r="F133" s="113"/>
    </row>
    <row r="134" spans="1:7" ht="15.75" x14ac:dyDescent="0.25">
      <c r="A134" s="37"/>
      <c r="B134" s="52" t="s">
        <v>494</v>
      </c>
      <c r="C134" s="39"/>
      <c r="D134" s="40"/>
      <c r="E134" s="113"/>
      <c r="F134" s="113"/>
    </row>
    <row r="135" spans="1:7" ht="15.75" x14ac:dyDescent="0.25">
      <c r="A135" s="37"/>
      <c r="B135" s="52"/>
      <c r="C135" s="39"/>
      <c r="D135" s="40"/>
      <c r="E135" s="113"/>
      <c r="F135" s="113"/>
    </row>
    <row r="136" spans="1:7" x14ac:dyDescent="0.2">
      <c r="A136" s="37"/>
      <c r="B136" s="38" t="s">
        <v>529</v>
      </c>
      <c r="C136" s="39"/>
      <c r="D136" s="40"/>
      <c r="E136" s="147"/>
      <c r="F136" s="113"/>
    </row>
    <row r="137" spans="1:7" x14ac:dyDescent="0.2">
      <c r="A137" s="37"/>
      <c r="B137" s="38"/>
      <c r="C137" s="39"/>
      <c r="D137" s="40"/>
      <c r="E137" s="147"/>
      <c r="F137" s="113"/>
    </row>
    <row r="138" spans="1:7" x14ac:dyDescent="0.2">
      <c r="A138" s="38" t="s">
        <v>447</v>
      </c>
      <c r="B138" s="38" t="s">
        <v>448</v>
      </c>
      <c r="C138" s="42" t="s">
        <v>449</v>
      </c>
      <c r="D138" s="43" t="s">
        <v>450</v>
      </c>
      <c r="E138" s="148" t="s">
        <v>451</v>
      </c>
      <c r="F138" s="113" t="s">
        <v>452</v>
      </c>
      <c r="G138" s="45" t="s">
        <v>453</v>
      </c>
    </row>
    <row r="139" spans="1:7" x14ac:dyDescent="0.2">
      <c r="A139" s="38"/>
      <c r="B139" s="38"/>
      <c r="C139" s="42"/>
      <c r="D139" s="43"/>
      <c r="E139" s="148"/>
      <c r="F139" s="113"/>
      <c r="G139" s="45"/>
    </row>
    <row r="140" spans="1:7" x14ac:dyDescent="0.2">
      <c r="A140" s="56" t="s">
        <v>454</v>
      </c>
      <c r="B140" s="56" t="s">
        <v>530</v>
      </c>
      <c r="C140" s="39" t="s">
        <v>531</v>
      </c>
      <c r="D140" s="43"/>
      <c r="E140" s="148"/>
      <c r="F140" s="113"/>
      <c r="G140" s="45"/>
    </row>
    <row r="141" spans="1:7" x14ac:dyDescent="0.2">
      <c r="A141" s="38"/>
      <c r="B141" s="38"/>
      <c r="C141" s="39" t="s">
        <v>532</v>
      </c>
      <c r="D141" s="43"/>
      <c r="E141" s="148"/>
      <c r="F141" s="113"/>
      <c r="G141" s="45"/>
    </row>
    <row r="142" spans="1:7" x14ac:dyDescent="0.2">
      <c r="A142" s="38"/>
      <c r="B142" s="38"/>
      <c r="C142" s="42"/>
      <c r="D142" s="40" t="s">
        <v>61</v>
      </c>
      <c r="E142" s="149">
        <v>4</v>
      </c>
      <c r="F142" s="217"/>
      <c r="G142" s="200">
        <f>ROUND(E142*F142,2)</f>
        <v>0</v>
      </c>
    </row>
    <row r="143" spans="1:7" x14ac:dyDescent="0.2">
      <c r="A143" s="38"/>
      <c r="B143" s="38"/>
      <c r="C143" s="42"/>
      <c r="D143" s="40"/>
      <c r="E143" s="149"/>
      <c r="F143" s="217"/>
    </row>
    <row r="144" spans="1:7" x14ac:dyDescent="0.2">
      <c r="A144" s="56" t="s">
        <v>463</v>
      </c>
      <c r="B144" s="56" t="s">
        <v>533</v>
      </c>
      <c r="C144" s="39" t="s">
        <v>534</v>
      </c>
      <c r="D144" s="40"/>
      <c r="E144" s="149"/>
      <c r="F144" s="217"/>
    </row>
    <row r="145" spans="1:7" x14ac:dyDescent="0.2">
      <c r="A145" s="38"/>
      <c r="B145" s="38"/>
      <c r="C145" s="39" t="s">
        <v>535</v>
      </c>
      <c r="D145" s="40"/>
      <c r="E145" s="149"/>
      <c r="F145" s="217"/>
    </row>
    <row r="146" spans="1:7" x14ac:dyDescent="0.2">
      <c r="A146" s="38"/>
      <c r="B146" s="38"/>
      <c r="C146" s="42"/>
      <c r="D146" s="40" t="s">
        <v>61</v>
      </c>
      <c r="E146" s="149">
        <v>36</v>
      </c>
      <c r="F146" s="217"/>
      <c r="G146" s="200">
        <f>ROUND(E146*F146,2)</f>
        <v>0</v>
      </c>
    </row>
    <row r="147" spans="1:7" ht="15.75" x14ac:dyDescent="0.25">
      <c r="A147" s="37"/>
      <c r="B147" s="52"/>
      <c r="C147" s="39"/>
      <c r="D147" s="40"/>
      <c r="E147" s="113"/>
      <c r="F147" s="113"/>
    </row>
    <row r="148" spans="1:7" x14ac:dyDescent="0.2">
      <c r="A148" s="46"/>
      <c r="B148" s="150"/>
      <c r="C148" s="48"/>
      <c r="D148" s="49"/>
      <c r="E148" s="151"/>
      <c r="F148" s="121"/>
      <c r="G148" s="51"/>
    </row>
    <row r="149" spans="1:7" x14ac:dyDescent="0.2">
      <c r="A149" s="37"/>
      <c r="B149" s="38"/>
      <c r="C149" s="39"/>
      <c r="D149" s="43" t="s">
        <v>444</v>
      </c>
      <c r="E149" s="147"/>
      <c r="F149" s="113"/>
      <c r="G149" s="35">
        <f>SUM(G139:G148)</f>
        <v>0</v>
      </c>
    </row>
    <row r="150" spans="1:7" x14ac:dyDescent="0.2">
      <c r="A150" s="37"/>
      <c r="B150" s="38"/>
      <c r="C150" s="39"/>
      <c r="D150" s="40"/>
      <c r="E150" s="113"/>
      <c r="F150" s="113"/>
    </row>
    <row r="151" spans="1:7" x14ac:dyDescent="0.2">
      <c r="A151" s="37"/>
      <c r="B151" s="38" t="s">
        <v>536</v>
      </c>
      <c r="C151" s="39"/>
      <c r="D151" s="40"/>
      <c r="E151" s="113"/>
      <c r="F151" s="113"/>
    </row>
    <row r="152" spans="1:7" x14ac:dyDescent="0.2">
      <c r="A152" s="37"/>
      <c r="C152" s="39"/>
      <c r="D152" s="40"/>
      <c r="E152" s="113"/>
      <c r="F152" s="113"/>
    </row>
    <row r="153" spans="1:7" x14ac:dyDescent="0.2">
      <c r="A153" s="38" t="s">
        <v>447</v>
      </c>
      <c r="B153" s="38" t="s">
        <v>448</v>
      </c>
      <c r="C153" s="42" t="s">
        <v>449</v>
      </c>
      <c r="D153" s="43" t="s">
        <v>450</v>
      </c>
      <c r="E153" s="113" t="s">
        <v>451</v>
      </c>
      <c r="F153" s="113" t="s">
        <v>452</v>
      </c>
      <c r="G153" s="45" t="s">
        <v>453</v>
      </c>
    </row>
    <row r="154" spans="1:7" x14ac:dyDescent="0.2">
      <c r="A154" s="38"/>
      <c r="B154" s="38"/>
      <c r="C154" s="42"/>
      <c r="D154" s="43"/>
      <c r="E154" s="113"/>
      <c r="F154" s="113"/>
      <c r="G154" s="45"/>
    </row>
    <row r="155" spans="1:7" x14ac:dyDescent="0.2">
      <c r="A155" s="56" t="s">
        <v>463</v>
      </c>
      <c r="B155" s="56" t="s">
        <v>537</v>
      </c>
      <c r="C155" s="56" t="s">
        <v>242</v>
      </c>
      <c r="D155" s="56"/>
      <c r="F155" s="56"/>
      <c r="G155" s="146"/>
    </row>
    <row r="156" spans="1:7" x14ac:dyDescent="0.2">
      <c r="A156" s="38"/>
      <c r="B156" s="38"/>
      <c r="C156" s="39" t="s">
        <v>538</v>
      </c>
      <c r="D156" s="43"/>
      <c r="E156" s="113"/>
      <c r="F156" s="113"/>
    </row>
    <row r="157" spans="1:7" x14ac:dyDescent="0.2">
      <c r="A157" s="38"/>
      <c r="B157" s="38"/>
      <c r="C157" s="39" t="s">
        <v>539</v>
      </c>
      <c r="D157" s="43"/>
      <c r="E157" s="113"/>
      <c r="F157" s="113"/>
    </row>
    <row r="158" spans="1:7" x14ac:dyDescent="0.2">
      <c r="C158" s="39"/>
      <c r="D158" s="40" t="s">
        <v>61</v>
      </c>
      <c r="E158" s="130">
        <v>9</v>
      </c>
      <c r="F158" s="217"/>
      <c r="G158" s="200">
        <f>ROUND(E158*F158,2)</f>
        <v>0</v>
      </c>
    </row>
    <row r="159" spans="1:7" x14ac:dyDescent="0.2">
      <c r="C159" s="39"/>
      <c r="D159" s="40"/>
      <c r="F159" s="221"/>
    </row>
    <row r="160" spans="1:7" x14ac:dyDescent="0.2">
      <c r="A160" s="56" t="s">
        <v>466</v>
      </c>
      <c r="B160" s="152" t="s">
        <v>540</v>
      </c>
      <c r="C160" s="39" t="s">
        <v>541</v>
      </c>
      <c r="D160" s="40"/>
      <c r="F160" s="221"/>
    </row>
    <row r="161" spans="1:7" x14ac:dyDescent="0.2">
      <c r="C161" s="39" t="s">
        <v>542</v>
      </c>
      <c r="D161" s="40"/>
      <c r="F161" s="221"/>
    </row>
    <row r="162" spans="1:7" x14ac:dyDescent="0.2">
      <c r="C162" s="39" t="s">
        <v>543</v>
      </c>
      <c r="D162" s="40"/>
      <c r="F162" s="221"/>
    </row>
    <row r="163" spans="1:7" x14ac:dyDescent="0.2">
      <c r="C163" s="39" t="s">
        <v>544</v>
      </c>
      <c r="D163" s="40"/>
      <c r="F163" s="221"/>
    </row>
    <row r="164" spans="1:7" x14ac:dyDescent="0.2">
      <c r="C164" s="39"/>
      <c r="D164" s="40" t="s">
        <v>61</v>
      </c>
      <c r="E164" s="130">
        <v>9</v>
      </c>
      <c r="F164" s="217"/>
      <c r="G164" s="200">
        <f>ROUND(E164*F164,2)</f>
        <v>0</v>
      </c>
    </row>
    <row r="165" spans="1:7" x14ac:dyDescent="0.2">
      <c r="C165" s="39"/>
      <c r="D165" s="40"/>
      <c r="F165" s="217"/>
    </row>
    <row r="166" spans="1:7" x14ac:dyDescent="0.2">
      <c r="A166" s="56" t="s">
        <v>468</v>
      </c>
      <c r="B166" s="56" t="s">
        <v>545</v>
      </c>
      <c r="C166" s="39" t="s">
        <v>546</v>
      </c>
      <c r="D166" s="43"/>
      <c r="E166" s="113"/>
      <c r="F166" s="219"/>
    </row>
    <row r="167" spans="1:7" x14ac:dyDescent="0.2">
      <c r="A167" s="38"/>
      <c r="B167" s="38"/>
      <c r="C167" s="39" t="s">
        <v>547</v>
      </c>
      <c r="D167" s="43"/>
      <c r="E167" s="113"/>
      <c r="F167" s="219"/>
    </row>
    <row r="168" spans="1:7" x14ac:dyDescent="0.2">
      <c r="A168" s="38"/>
      <c r="B168" s="38"/>
      <c r="C168" s="39" t="s">
        <v>548</v>
      </c>
      <c r="D168" s="43"/>
      <c r="E168" s="113"/>
      <c r="F168" s="219"/>
    </row>
    <row r="169" spans="1:7" x14ac:dyDescent="0.2">
      <c r="A169" s="38"/>
      <c r="B169" s="38"/>
      <c r="C169" s="42"/>
      <c r="D169" s="40" t="s">
        <v>43</v>
      </c>
      <c r="E169" s="130">
        <v>1</v>
      </c>
      <c r="F169" s="217"/>
      <c r="G169" s="200">
        <f>ROUND(E169*F169,2)</f>
        <v>0</v>
      </c>
    </row>
    <row r="170" spans="1:7" x14ac:dyDescent="0.2">
      <c r="A170" s="150"/>
      <c r="B170" s="150"/>
      <c r="C170" s="153"/>
      <c r="D170" s="49"/>
      <c r="E170" s="121"/>
      <c r="F170" s="121"/>
      <c r="G170" s="51"/>
    </row>
    <row r="171" spans="1:7" x14ac:dyDescent="0.2">
      <c r="A171" s="38"/>
      <c r="B171" s="38"/>
      <c r="C171" s="42"/>
      <c r="D171" s="40"/>
      <c r="E171" s="113"/>
      <c r="F171" s="113"/>
    </row>
    <row r="172" spans="1:7" x14ac:dyDescent="0.2">
      <c r="A172" s="38"/>
      <c r="B172" s="38"/>
      <c r="C172" s="42"/>
      <c r="D172" s="43" t="s">
        <v>444</v>
      </c>
      <c r="E172" s="113"/>
      <c r="F172" s="113"/>
      <c r="G172" s="35">
        <f>SUM(G155:G171)</f>
        <v>0</v>
      </c>
    </row>
    <row r="173" spans="1:7" x14ac:dyDescent="0.2">
      <c r="A173" s="38"/>
      <c r="B173" s="38"/>
      <c r="C173" s="42"/>
      <c r="D173" s="43"/>
      <c r="E173" s="113"/>
      <c r="F173" s="113"/>
    </row>
    <row r="174" spans="1:7" ht="15.75" x14ac:dyDescent="0.25">
      <c r="A174" s="37"/>
      <c r="B174" s="52" t="s">
        <v>497</v>
      </c>
      <c r="C174" s="39"/>
      <c r="D174" s="40"/>
      <c r="E174" s="113"/>
      <c r="F174" s="113"/>
    </row>
    <row r="175" spans="1:7" x14ac:dyDescent="0.2">
      <c r="A175" s="37"/>
      <c r="B175" s="38" t="s">
        <v>549</v>
      </c>
      <c r="C175" s="39"/>
      <c r="D175" s="40"/>
      <c r="E175" s="113"/>
      <c r="F175" s="113"/>
    </row>
    <row r="176" spans="1:7" x14ac:dyDescent="0.2">
      <c r="A176" s="37"/>
      <c r="C176" s="39"/>
      <c r="D176" s="40"/>
      <c r="E176" s="113"/>
      <c r="F176" s="113"/>
    </row>
    <row r="177" spans="1:7" x14ac:dyDescent="0.2">
      <c r="A177" s="38" t="s">
        <v>447</v>
      </c>
      <c r="B177" s="38" t="s">
        <v>448</v>
      </c>
      <c r="C177" s="42" t="s">
        <v>449</v>
      </c>
      <c r="D177" s="43" t="s">
        <v>450</v>
      </c>
      <c r="E177" s="113" t="s">
        <v>451</v>
      </c>
      <c r="F177" s="113" t="s">
        <v>452</v>
      </c>
      <c r="G177" s="45" t="s">
        <v>453</v>
      </c>
    </row>
    <row r="178" spans="1:7" x14ac:dyDescent="0.2">
      <c r="A178" s="37"/>
      <c r="C178" s="39"/>
      <c r="D178" s="40"/>
      <c r="E178" s="113"/>
      <c r="F178" s="113"/>
    </row>
    <row r="179" spans="1:7" x14ac:dyDescent="0.2">
      <c r="A179" s="56" t="s">
        <v>454</v>
      </c>
      <c r="B179" s="56" t="s">
        <v>550</v>
      </c>
      <c r="C179" s="39" t="s">
        <v>551</v>
      </c>
      <c r="D179" s="40"/>
      <c r="E179" s="113"/>
      <c r="F179" s="113"/>
    </row>
    <row r="180" spans="1:7" x14ac:dyDescent="0.2">
      <c r="A180" s="37"/>
      <c r="C180" s="39" t="s">
        <v>552</v>
      </c>
      <c r="D180" s="40"/>
      <c r="E180" s="113"/>
      <c r="F180" s="113"/>
    </row>
    <row r="181" spans="1:7" x14ac:dyDescent="0.2">
      <c r="A181" s="37"/>
      <c r="C181" s="39"/>
      <c r="D181" s="40" t="s">
        <v>67</v>
      </c>
      <c r="E181" s="130">
        <v>4</v>
      </c>
      <c r="F181" s="217"/>
      <c r="G181" s="200">
        <f>ROUND(E181*F181,2)</f>
        <v>0</v>
      </c>
    </row>
    <row r="182" spans="1:7" x14ac:dyDescent="0.2">
      <c r="A182" s="37"/>
      <c r="C182" s="39"/>
      <c r="D182" s="40"/>
      <c r="F182" s="217"/>
    </row>
    <row r="183" spans="1:7" x14ac:dyDescent="0.2">
      <c r="A183" s="56" t="s">
        <v>463</v>
      </c>
      <c r="B183" s="56" t="s">
        <v>553</v>
      </c>
      <c r="C183" s="39" t="s">
        <v>554</v>
      </c>
      <c r="D183" s="40"/>
      <c r="E183" s="113"/>
      <c r="F183" s="219"/>
    </row>
    <row r="184" spans="1:7" x14ac:dyDescent="0.2">
      <c r="A184" s="37"/>
      <c r="C184" s="39" t="s">
        <v>555</v>
      </c>
      <c r="D184" s="40"/>
      <c r="E184" s="113"/>
      <c r="F184" s="219"/>
    </row>
    <row r="185" spans="1:7" x14ac:dyDescent="0.2">
      <c r="A185" s="37"/>
      <c r="C185" s="39"/>
      <c r="D185" s="40" t="s">
        <v>67</v>
      </c>
      <c r="E185" s="130">
        <v>23</v>
      </c>
      <c r="F185" s="217"/>
      <c r="G185" s="200">
        <f>ROUND(E185*F185,2)</f>
        <v>0</v>
      </c>
    </row>
    <row r="186" spans="1:7" x14ac:dyDescent="0.2">
      <c r="A186" s="37"/>
      <c r="C186" s="39"/>
      <c r="D186" s="40"/>
      <c r="E186" s="113"/>
      <c r="F186" s="219"/>
    </row>
    <row r="187" spans="1:7" x14ac:dyDescent="0.2">
      <c r="A187" s="56" t="s">
        <v>466</v>
      </c>
      <c r="B187" s="56" t="s">
        <v>556</v>
      </c>
      <c r="C187" s="39" t="s">
        <v>557</v>
      </c>
      <c r="D187" s="40"/>
      <c r="E187" s="113"/>
      <c r="F187" s="219"/>
    </row>
    <row r="188" spans="1:7" x14ac:dyDescent="0.2">
      <c r="C188" s="39" t="s">
        <v>558</v>
      </c>
      <c r="D188" s="40"/>
      <c r="E188" s="113"/>
      <c r="F188" s="219"/>
    </row>
    <row r="189" spans="1:7" x14ac:dyDescent="0.2">
      <c r="A189" s="37"/>
      <c r="C189" s="39"/>
      <c r="D189" s="40" t="s">
        <v>67</v>
      </c>
      <c r="E189" s="130">
        <v>4</v>
      </c>
      <c r="F189" s="217"/>
      <c r="G189" s="200">
        <f>ROUND(E189*F189,2)</f>
        <v>0</v>
      </c>
    </row>
    <row r="190" spans="1:7" x14ac:dyDescent="0.2">
      <c r="A190" s="37"/>
      <c r="C190" s="39"/>
      <c r="D190" s="40"/>
      <c r="E190" s="113"/>
      <c r="F190" s="219"/>
    </row>
    <row r="191" spans="1:7" x14ac:dyDescent="0.2">
      <c r="A191" s="56" t="s">
        <v>468</v>
      </c>
      <c r="B191" s="56" t="s">
        <v>559</v>
      </c>
      <c r="C191" s="39" t="s">
        <v>560</v>
      </c>
      <c r="D191" s="40"/>
      <c r="E191" s="113"/>
      <c r="F191" s="219"/>
    </row>
    <row r="192" spans="1:7" x14ac:dyDescent="0.2">
      <c r="A192" s="37"/>
      <c r="C192" s="39" t="s">
        <v>558</v>
      </c>
      <c r="D192" s="40"/>
      <c r="E192" s="113"/>
      <c r="F192" s="219"/>
    </row>
    <row r="193" spans="1:7" x14ac:dyDescent="0.2">
      <c r="A193" s="37"/>
      <c r="C193" s="39"/>
      <c r="D193" s="40" t="s">
        <v>67</v>
      </c>
      <c r="E193" s="130">
        <v>3</v>
      </c>
      <c r="F193" s="217"/>
      <c r="G193" s="200">
        <f>ROUND(E193*F193,2)</f>
        <v>0</v>
      </c>
    </row>
    <row r="194" spans="1:7" x14ac:dyDescent="0.2">
      <c r="A194" s="37"/>
      <c r="C194" s="39"/>
      <c r="D194" s="40"/>
    </row>
    <row r="195" spans="1:7" x14ac:dyDescent="0.2">
      <c r="A195" s="46"/>
      <c r="B195" s="47"/>
      <c r="C195" s="48"/>
      <c r="D195" s="49"/>
      <c r="E195" s="121"/>
      <c r="F195" s="121"/>
      <c r="G195" s="51"/>
    </row>
    <row r="196" spans="1:7" x14ac:dyDescent="0.2">
      <c r="A196" s="37"/>
      <c r="C196" s="39"/>
      <c r="D196" s="40"/>
      <c r="E196" s="113"/>
      <c r="F196" s="113"/>
    </row>
    <row r="197" spans="1:7" x14ac:dyDescent="0.2">
      <c r="A197" s="37"/>
      <c r="C197" s="39"/>
      <c r="D197" s="43" t="s">
        <v>444</v>
      </c>
      <c r="E197" s="113"/>
      <c r="F197" s="113"/>
      <c r="G197" s="35">
        <f>SUM(G180:G195)</f>
        <v>0</v>
      </c>
    </row>
    <row r="198" spans="1:7" x14ac:dyDescent="0.2">
      <c r="A198" s="37"/>
      <c r="C198" s="39"/>
      <c r="D198" s="43"/>
      <c r="E198" s="113"/>
      <c r="F198" s="113"/>
    </row>
    <row r="199" spans="1:7" x14ac:dyDescent="0.2">
      <c r="A199" s="37"/>
      <c r="C199" s="39"/>
      <c r="D199" s="40"/>
      <c r="E199" s="113"/>
      <c r="F199" s="113"/>
    </row>
    <row r="200" spans="1:7" x14ac:dyDescent="0.2">
      <c r="A200" s="37"/>
      <c r="B200" s="38" t="s">
        <v>561</v>
      </c>
      <c r="C200" s="39"/>
      <c r="D200" s="40"/>
      <c r="E200" s="113"/>
      <c r="F200" s="113"/>
    </row>
    <row r="201" spans="1:7" x14ac:dyDescent="0.2">
      <c r="A201" s="37"/>
      <c r="C201" s="39"/>
      <c r="D201" s="40"/>
      <c r="E201" s="113"/>
      <c r="F201" s="113"/>
    </row>
    <row r="202" spans="1:7" x14ac:dyDescent="0.2">
      <c r="A202" s="38" t="s">
        <v>447</v>
      </c>
      <c r="B202" s="38" t="s">
        <v>448</v>
      </c>
      <c r="C202" s="42" t="s">
        <v>449</v>
      </c>
      <c r="D202" s="43" t="s">
        <v>450</v>
      </c>
      <c r="E202" s="113" t="s">
        <v>451</v>
      </c>
      <c r="F202" s="113" t="s">
        <v>452</v>
      </c>
      <c r="G202" s="45" t="s">
        <v>453</v>
      </c>
    </row>
    <row r="203" spans="1:7" x14ac:dyDescent="0.2">
      <c r="A203" s="38"/>
      <c r="B203" s="38"/>
      <c r="C203" s="42"/>
      <c r="D203" s="43"/>
      <c r="E203" s="113"/>
      <c r="F203" s="113"/>
      <c r="G203" s="45"/>
    </row>
    <row r="204" spans="1:7" x14ac:dyDescent="0.2">
      <c r="A204" s="56" t="s">
        <v>454</v>
      </c>
      <c r="B204" s="56" t="s">
        <v>562</v>
      </c>
      <c r="C204" s="39" t="s">
        <v>563</v>
      </c>
      <c r="D204" s="40"/>
      <c r="E204" s="138"/>
      <c r="F204" s="138"/>
    </row>
    <row r="205" spans="1:7" x14ac:dyDescent="0.2">
      <c r="A205" s="38"/>
      <c r="C205" s="39" t="s">
        <v>564</v>
      </c>
      <c r="D205" s="40"/>
      <c r="E205" s="138"/>
      <c r="F205" s="138"/>
    </row>
    <row r="206" spans="1:7" x14ac:dyDescent="0.2">
      <c r="A206" s="38"/>
      <c r="C206" s="39" t="s">
        <v>565</v>
      </c>
      <c r="D206" s="40"/>
      <c r="E206" s="138"/>
      <c r="F206" s="138"/>
    </row>
    <row r="207" spans="1:7" x14ac:dyDescent="0.2">
      <c r="A207" s="38"/>
      <c r="C207" s="39"/>
      <c r="D207" s="40" t="s">
        <v>128</v>
      </c>
      <c r="E207" s="130">
        <v>1</v>
      </c>
      <c r="F207" s="217"/>
      <c r="G207" s="200">
        <f>ROUND(E207*F207,2)</f>
        <v>0</v>
      </c>
    </row>
    <row r="208" spans="1:7" x14ac:dyDescent="0.2">
      <c r="A208" s="38"/>
      <c r="B208" s="38"/>
      <c r="C208" s="42"/>
      <c r="D208" s="43"/>
      <c r="E208" s="113"/>
      <c r="F208" s="219"/>
      <c r="G208" s="45"/>
    </row>
    <row r="209" spans="1:7" x14ac:dyDescent="0.2">
      <c r="A209" s="56" t="s">
        <v>463</v>
      </c>
      <c r="B209" s="56" t="s">
        <v>566</v>
      </c>
      <c r="C209" s="39" t="s">
        <v>563</v>
      </c>
      <c r="D209" s="40"/>
      <c r="E209" s="138"/>
      <c r="F209" s="218"/>
    </row>
    <row r="210" spans="1:7" x14ac:dyDescent="0.2">
      <c r="A210" s="38"/>
      <c r="C210" s="39" t="s">
        <v>564</v>
      </c>
      <c r="D210" s="40"/>
      <c r="E210" s="138"/>
      <c r="F210" s="218"/>
    </row>
    <row r="211" spans="1:7" x14ac:dyDescent="0.2">
      <c r="A211" s="38"/>
      <c r="C211" s="39" t="s">
        <v>567</v>
      </c>
      <c r="D211" s="40"/>
      <c r="E211" s="138"/>
      <c r="F211" s="218"/>
    </row>
    <row r="212" spans="1:7" x14ac:dyDescent="0.2">
      <c r="A212" s="38"/>
      <c r="C212" s="39"/>
      <c r="D212" s="40" t="s">
        <v>128</v>
      </c>
      <c r="E212" s="130">
        <v>1</v>
      </c>
      <c r="F212" s="217"/>
      <c r="G212" s="200">
        <f>ROUND(E212*F212,2)</f>
        <v>0</v>
      </c>
    </row>
    <row r="213" spans="1:7" x14ac:dyDescent="0.2">
      <c r="A213" s="38"/>
      <c r="C213" s="39"/>
      <c r="D213" s="40"/>
      <c r="F213" s="217"/>
    </row>
    <row r="214" spans="1:7" x14ac:dyDescent="0.2">
      <c r="A214" s="56" t="s">
        <v>466</v>
      </c>
      <c r="B214" s="56" t="s">
        <v>568</v>
      </c>
      <c r="C214" s="39" t="s">
        <v>569</v>
      </c>
      <c r="D214" s="40"/>
      <c r="E214" s="138"/>
      <c r="F214" s="218"/>
    </row>
    <row r="215" spans="1:7" x14ac:dyDescent="0.2">
      <c r="A215" s="38"/>
      <c r="C215" s="39" t="s">
        <v>570</v>
      </c>
      <c r="D215" s="40"/>
      <c r="E215" s="138"/>
      <c r="F215" s="218"/>
    </row>
    <row r="216" spans="1:7" x14ac:dyDescent="0.2">
      <c r="A216" s="38"/>
      <c r="C216" s="39" t="s">
        <v>571</v>
      </c>
      <c r="D216" s="40"/>
      <c r="E216" s="138"/>
      <c r="F216" s="218"/>
    </row>
    <row r="217" spans="1:7" x14ac:dyDescent="0.2">
      <c r="A217" s="38"/>
      <c r="C217" s="39"/>
      <c r="D217" s="40" t="s">
        <v>128</v>
      </c>
      <c r="E217" s="130">
        <v>0.3</v>
      </c>
      <c r="F217" s="217"/>
      <c r="G217" s="200">
        <f>ROUND(E217*F217,2)</f>
        <v>0</v>
      </c>
    </row>
    <row r="218" spans="1:7" x14ac:dyDescent="0.2">
      <c r="A218" s="38"/>
      <c r="C218" s="39"/>
      <c r="D218" s="40"/>
      <c r="F218" s="217"/>
    </row>
    <row r="219" spans="1:7" x14ac:dyDescent="0.2">
      <c r="A219" s="56" t="s">
        <v>468</v>
      </c>
      <c r="B219" s="56" t="s">
        <v>572</v>
      </c>
      <c r="C219" s="39" t="s">
        <v>569</v>
      </c>
      <c r="D219" s="40"/>
      <c r="E219" s="138"/>
      <c r="F219" s="218"/>
    </row>
    <row r="220" spans="1:7" x14ac:dyDescent="0.2">
      <c r="A220" s="38"/>
      <c r="C220" s="39" t="s">
        <v>573</v>
      </c>
      <c r="D220" s="40"/>
      <c r="E220" s="138"/>
      <c r="F220" s="218"/>
    </row>
    <row r="221" spans="1:7" x14ac:dyDescent="0.2">
      <c r="A221" s="38"/>
      <c r="C221" s="39" t="s">
        <v>574</v>
      </c>
      <c r="D221" s="40"/>
      <c r="E221" s="138"/>
      <c r="F221" s="218"/>
    </row>
    <row r="222" spans="1:7" x14ac:dyDescent="0.2">
      <c r="A222" s="38"/>
      <c r="C222" s="39"/>
      <c r="D222" s="40" t="s">
        <v>128</v>
      </c>
      <c r="E222" s="130">
        <v>2</v>
      </c>
      <c r="F222" s="217"/>
      <c r="G222" s="200">
        <f>ROUND(E222*F222,2)</f>
        <v>0</v>
      </c>
    </row>
    <row r="223" spans="1:7" x14ac:dyDescent="0.2">
      <c r="A223" s="38"/>
      <c r="C223" s="39"/>
      <c r="D223" s="40"/>
    </row>
    <row r="224" spans="1:7" x14ac:dyDescent="0.2">
      <c r="A224" s="37"/>
      <c r="C224" s="39"/>
      <c r="D224" s="43" t="s">
        <v>444</v>
      </c>
      <c r="E224" s="113"/>
      <c r="F224" s="113"/>
      <c r="G224" s="35">
        <f>SUM(G207:G223)</f>
        <v>0</v>
      </c>
    </row>
    <row r="225" spans="1:6" x14ac:dyDescent="0.2">
      <c r="A225" s="37"/>
      <c r="C225" s="39"/>
      <c r="D225" s="43"/>
      <c r="E225" s="113"/>
      <c r="F225" s="113"/>
    </row>
    <row r="226" spans="1:6" x14ac:dyDescent="0.2">
      <c r="A226" s="37"/>
      <c r="C226" s="39"/>
      <c r="D226" s="43"/>
      <c r="E226" s="113"/>
      <c r="F226" s="113"/>
    </row>
  </sheetData>
  <sheetProtection algorithmName="SHA-512" hashValue="u2BwTSIjuXLma6UtL85QtCAu3vy0XbVwJXYvMwm6iYtvo5cexalvmTvtv0/lgpudJZ2UDkaM3HdstrV5b73JdQ==" saltValue="WCmO236/qcnyjUCQ/LTrd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G234"/>
  <sheetViews>
    <sheetView topLeftCell="A196" workbookViewId="0">
      <selection activeCell="F217" sqref="F217"/>
    </sheetView>
  </sheetViews>
  <sheetFormatPr defaultRowHeight="12.75" x14ac:dyDescent="0.2"/>
  <cols>
    <col min="1" max="1" width="7.140625" style="56" customWidth="1"/>
    <col min="2" max="2" width="8.85546875" style="56" customWidth="1"/>
    <col min="3" max="3" width="18.140625" style="33" customWidth="1"/>
    <col min="4" max="4" width="11.42578125" style="144" customWidth="1"/>
    <col min="5" max="5" width="9.140625" style="130" customWidth="1"/>
    <col min="6" max="6" width="8.5703125" style="130" customWidth="1"/>
    <col min="7" max="7" width="10.85546875" style="35" customWidth="1"/>
    <col min="8" max="16384" width="9.140625" style="56"/>
  </cols>
  <sheetData>
    <row r="3" spans="1:6" x14ac:dyDescent="0.2">
      <c r="A3" s="56" t="s">
        <v>431</v>
      </c>
      <c r="D3" s="112"/>
      <c r="E3" s="113"/>
      <c r="F3" s="113"/>
    </row>
    <row r="4" spans="1:6" x14ac:dyDescent="0.2">
      <c r="D4" s="114" t="s">
        <v>432</v>
      </c>
      <c r="E4" s="115"/>
      <c r="F4" s="116"/>
    </row>
    <row r="5" spans="1:6" x14ac:dyDescent="0.2">
      <c r="D5" s="114" t="s">
        <v>433</v>
      </c>
      <c r="E5" s="115"/>
      <c r="F5" s="116"/>
    </row>
    <row r="6" spans="1:6" x14ac:dyDescent="0.2">
      <c r="D6" s="114"/>
      <c r="E6" s="115"/>
      <c r="F6" s="116"/>
    </row>
    <row r="7" spans="1:6" x14ac:dyDescent="0.2">
      <c r="D7" s="114" t="s">
        <v>434</v>
      </c>
      <c r="E7" s="115"/>
      <c r="F7" s="116"/>
    </row>
    <row r="8" spans="1:6" x14ac:dyDescent="0.2">
      <c r="D8" s="114" t="s">
        <v>435</v>
      </c>
      <c r="E8" s="115"/>
      <c r="F8" s="116"/>
    </row>
    <row r="9" spans="1:6" x14ac:dyDescent="0.2">
      <c r="D9" s="114"/>
      <c r="E9" s="115"/>
      <c r="F9" s="116"/>
    </row>
    <row r="10" spans="1:6" x14ac:dyDescent="0.2">
      <c r="D10" s="117" t="s">
        <v>575</v>
      </c>
      <c r="E10" s="115"/>
      <c r="F10" s="116"/>
    </row>
    <row r="11" spans="1:6" x14ac:dyDescent="0.2">
      <c r="D11" s="114"/>
      <c r="E11" s="115"/>
      <c r="F11" s="116"/>
    </row>
    <row r="12" spans="1:6" x14ac:dyDescent="0.2">
      <c r="D12" s="114" t="s">
        <v>436</v>
      </c>
      <c r="E12" s="115"/>
      <c r="F12" s="116"/>
    </row>
    <row r="13" spans="1:6" x14ac:dyDescent="0.2">
      <c r="C13" s="33" t="s">
        <v>484</v>
      </c>
      <c r="D13" s="114" t="s">
        <v>576</v>
      </c>
      <c r="E13" s="115"/>
      <c r="F13" s="116"/>
    </row>
    <row r="14" spans="1:6" x14ac:dyDescent="0.2">
      <c r="D14" s="114"/>
      <c r="E14" s="115"/>
      <c r="F14" s="115"/>
    </row>
    <row r="15" spans="1:6" x14ac:dyDescent="0.2">
      <c r="D15" s="34"/>
      <c r="E15" s="118"/>
      <c r="F15" s="118"/>
    </row>
    <row r="16" spans="1:6" x14ac:dyDescent="0.2">
      <c r="D16" s="34" t="s">
        <v>377</v>
      </c>
      <c r="E16" s="118"/>
      <c r="F16" s="118"/>
    </row>
    <row r="17" spans="1:7" x14ac:dyDescent="0.2">
      <c r="D17" s="34"/>
      <c r="E17" s="118"/>
      <c r="F17" s="118"/>
    </row>
    <row r="18" spans="1:7" x14ac:dyDescent="0.2">
      <c r="D18" s="112" t="s">
        <v>438</v>
      </c>
      <c r="E18" s="118"/>
      <c r="F18" s="118"/>
    </row>
    <row r="19" spans="1:7" x14ac:dyDescent="0.2">
      <c r="D19" s="34"/>
      <c r="E19" s="118"/>
      <c r="F19" s="118"/>
    </row>
    <row r="20" spans="1:7" x14ac:dyDescent="0.2">
      <c r="A20" s="38" t="s">
        <v>486</v>
      </c>
      <c r="D20" s="34"/>
      <c r="E20" s="118"/>
      <c r="F20" s="118"/>
    </row>
    <row r="21" spans="1:7" x14ac:dyDescent="0.2">
      <c r="A21" s="38"/>
      <c r="D21" s="34"/>
      <c r="E21" s="118"/>
      <c r="F21" s="118"/>
    </row>
    <row r="22" spans="1:7" x14ac:dyDescent="0.2">
      <c r="A22" s="56" t="s">
        <v>487</v>
      </c>
      <c r="D22" s="34"/>
      <c r="E22" s="118"/>
      <c r="F22" s="118"/>
      <c r="G22" s="35">
        <f>G82</f>
        <v>0</v>
      </c>
    </row>
    <row r="23" spans="1:7" x14ac:dyDescent="0.2">
      <c r="D23" s="34"/>
      <c r="E23" s="118"/>
      <c r="F23" s="118"/>
    </row>
    <row r="24" spans="1:7" x14ac:dyDescent="0.2">
      <c r="A24" s="56" t="s">
        <v>488</v>
      </c>
      <c r="D24" s="34"/>
      <c r="E24" s="118"/>
      <c r="F24" s="118"/>
      <c r="G24" s="35">
        <f>G94</f>
        <v>0</v>
      </c>
    </row>
    <row r="25" spans="1:7" x14ac:dyDescent="0.2">
      <c r="D25" s="34"/>
      <c r="E25" s="118"/>
      <c r="F25" s="118"/>
    </row>
    <row r="26" spans="1:7" x14ac:dyDescent="0.2">
      <c r="A26" s="56" t="s">
        <v>489</v>
      </c>
      <c r="D26" s="34"/>
      <c r="E26" s="118"/>
      <c r="F26" s="118"/>
      <c r="G26" s="35">
        <f>G106</f>
        <v>0</v>
      </c>
    </row>
    <row r="27" spans="1:7" x14ac:dyDescent="0.2">
      <c r="D27" s="34"/>
      <c r="E27" s="118"/>
      <c r="F27" s="118"/>
    </row>
    <row r="28" spans="1:7" x14ac:dyDescent="0.2">
      <c r="A28" s="56" t="s">
        <v>490</v>
      </c>
      <c r="D28" s="34"/>
      <c r="E28" s="118"/>
      <c r="F28" s="118"/>
      <c r="G28" s="35">
        <f>G119</f>
        <v>0</v>
      </c>
    </row>
    <row r="29" spans="1:7" x14ac:dyDescent="0.2">
      <c r="D29" s="34"/>
      <c r="E29" s="118"/>
      <c r="F29" s="118"/>
    </row>
    <row r="30" spans="1:7" x14ac:dyDescent="0.2">
      <c r="A30" s="56" t="s">
        <v>491</v>
      </c>
      <c r="D30" s="34"/>
      <c r="E30" s="118"/>
      <c r="F30" s="118"/>
    </row>
    <row r="31" spans="1:7" x14ac:dyDescent="0.2">
      <c r="A31" s="56" t="s">
        <v>492</v>
      </c>
      <c r="D31" s="34"/>
      <c r="E31" s="118"/>
      <c r="F31" s="118"/>
      <c r="G31" s="35">
        <f>G131</f>
        <v>0</v>
      </c>
    </row>
    <row r="32" spans="1:7" x14ac:dyDescent="0.2">
      <c r="D32" s="34"/>
      <c r="E32" s="118"/>
      <c r="F32" s="118"/>
    </row>
    <row r="33" spans="1:7" x14ac:dyDescent="0.2">
      <c r="D33" s="34"/>
      <c r="E33" s="118"/>
      <c r="F33" s="118"/>
    </row>
    <row r="34" spans="1:7" x14ac:dyDescent="0.2">
      <c r="A34" s="38" t="s">
        <v>494</v>
      </c>
      <c r="D34" s="34"/>
      <c r="E34" s="118"/>
      <c r="F34" s="118"/>
    </row>
    <row r="35" spans="1:7" x14ac:dyDescent="0.2">
      <c r="A35" s="38"/>
      <c r="D35" s="34"/>
      <c r="E35" s="118"/>
      <c r="F35" s="118"/>
    </row>
    <row r="36" spans="1:7" x14ac:dyDescent="0.2">
      <c r="A36" s="56" t="s">
        <v>495</v>
      </c>
      <c r="D36" s="34"/>
      <c r="E36" s="145"/>
      <c r="F36" s="118"/>
      <c r="G36" s="35">
        <f>G149</f>
        <v>0</v>
      </c>
    </row>
    <row r="37" spans="1:7" x14ac:dyDescent="0.2">
      <c r="A37" s="38"/>
      <c r="D37" s="34"/>
      <c r="E37" s="118"/>
      <c r="F37" s="118"/>
    </row>
    <row r="38" spans="1:7" x14ac:dyDescent="0.2">
      <c r="A38" s="56" t="s">
        <v>496</v>
      </c>
      <c r="D38" s="34"/>
      <c r="E38" s="118"/>
      <c r="F38" s="118"/>
      <c r="G38" s="35">
        <f>G172</f>
        <v>0</v>
      </c>
    </row>
    <row r="39" spans="1:7" x14ac:dyDescent="0.2">
      <c r="D39" s="34"/>
      <c r="E39" s="118"/>
      <c r="F39" s="118"/>
    </row>
    <row r="40" spans="1:7" x14ac:dyDescent="0.2">
      <c r="A40" s="38" t="s">
        <v>497</v>
      </c>
      <c r="D40" s="34"/>
      <c r="E40" s="118"/>
      <c r="F40" s="118"/>
    </row>
    <row r="41" spans="1:7" x14ac:dyDescent="0.2">
      <c r="A41" s="38"/>
      <c r="D41" s="34"/>
      <c r="E41" s="118"/>
      <c r="F41" s="118"/>
    </row>
    <row r="42" spans="1:7" x14ac:dyDescent="0.2">
      <c r="A42" s="56" t="s">
        <v>498</v>
      </c>
      <c r="D42" s="34"/>
      <c r="E42" s="118"/>
      <c r="F42" s="118"/>
      <c r="G42" s="35">
        <f>G197</f>
        <v>0</v>
      </c>
    </row>
    <row r="43" spans="1:7" x14ac:dyDescent="0.2">
      <c r="D43" s="34"/>
      <c r="E43" s="118"/>
      <c r="F43" s="118"/>
    </row>
    <row r="44" spans="1:7" x14ac:dyDescent="0.2">
      <c r="A44" s="56" t="s">
        <v>499</v>
      </c>
      <c r="D44" s="34"/>
      <c r="E44" s="118"/>
      <c r="F44" s="118"/>
      <c r="G44" s="35">
        <f>G219</f>
        <v>0</v>
      </c>
    </row>
    <row r="45" spans="1:7" x14ac:dyDescent="0.2">
      <c r="D45" s="34"/>
      <c r="E45" s="118"/>
      <c r="F45" s="118"/>
    </row>
    <row r="46" spans="1:7" x14ac:dyDescent="0.2">
      <c r="D46" s="34"/>
      <c r="E46" s="118"/>
      <c r="F46" s="118"/>
    </row>
    <row r="47" spans="1:7" x14ac:dyDescent="0.2">
      <c r="A47" s="46"/>
      <c r="B47" s="46"/>
      <c r="C47" s="119"/>
      <c r="D47" s="120"/>
      <c r="E47" s="121"/>
      <c r="F47" s="121"/>
      <c r="G47" s="122"/>
    </row>
    <row r="48" spans="1:7" x14ac:dyDescent="0.2">
      <c r="A48" s="123"/>
      <c r="B48" s="124"/>
      <c r="C48" s="125"/>
      <c r="D48" s="126"/>
      <c r="E48" s="113"/>
      <c r="F48" s="113"/>
      <c r="G48" s="127"/>
    </row>
    <row r="49" spans="1:7" x14ac:dyDescent="0.2">
      <c r="A49" s="123"/>
      <c r="B49" s="124"/>
      <c r="C49" s="125"/>
      <c r="D49" s="126" t="s">
        <v>444</v>
      </c>
      <c r="E49" s="113"/>
      <c r="F49" s="113"/>
      <c r="G49" s="128">
        <f>SUM(G19:G48)</f>
        <v>0</v>
      </c>
    </row>
    <row r="50" spans="1:7" x14ac:dyDescent="0.2">
      <c r="A50" s="123"/>
      <c r="B50" s="124"/>
      <c r="C50" s="125"/>
      <c r="D50" s="126"/>
      <c r="E50" s="113"/>
      <c r="F50" s="113"/>
      <c r="G50" s="128"/>
    </row>
    <row r="51" spans="1:7" x14ac:dyDescent="0.2">
      <c r="A51" s="38"/>
      <c r="B51" s="124"/>
      <c r="C51" s="125"/>
      <c r="D51" s="126"/>
      <c r="E51" s="113"/>
      <c r="F51" s="113"/>
      <c r="G51" s="128"/>
    </row>
    <row r="52" spans="1:7" x14ac:dyDescent="0.2">
      <c r="A52" s="46"/>
      <c r="B52" s="46"/>
      <c r="C52" s="119"/>
      <c r="D52" s="120"/>
      <c r="E52" s="121"/>
      <c r="F52" s="121"/>
      <c r="G52" s="122"/>
    </row>
    <row r="53" spans="1:7" x14ac:dyDescent="0.2">
      <c r="A53" s="123"/>
      <c r="B53" s="124"/>
      <c r="C53" s="125"/>
      <c r="D53" s="126"/>
      <c r="E53" s="113"/>
      <c r="F53" s="113"/>
      <c r="G53" s="127"/>
    </row>
    <row r="54" spans="1:7" x14ac:dyDescent="0.2">
      <c r="A54" s="123"/>
      <c r="B54" s="124"/>
      <c r="C54" s="125"/>
      <c r="D54" s="126" t="s">
        <v>445</v>
      </c>
      <c r="E54" s="113"/>
      <c r="F54" s="113"/>
      <c r="G54" s="128">
        <f>SUM(G49:G53)</f>
        <v>0</v>
      </c>
    </row>
    <row r="55" spans="1:7" x14ac:dyDescent="0.2">
      <c r="A55" s="123"/>
      <c r="B55" s="124"/>
      <c r="C55" s="125"/>
      <c r="D55" s="126"/>
      <c r="E55" s="113"/>
      <c r="F55" s="113"/>
      <c r="G55" s="128"/>
    </row>
    <row r="56" spans="1:7" x14ac:dyDescent="0.2">
      <c r="A56" s="37"/>
      <c r="B56" s="37"/>
      <c r="C56" s="125"/>
      <c r="D56" s="126"/>
      <c r="E56" s="113"/>
      <c r="F56" s="113"/>
      <c r="G56" s="129"/>
    </row>
    <row r="57" spans="1:7" x14ac:dyDescent="0.2">
      <c r="A57" s="37"/>
      <c r="C57" s="125"/>
      <c r="D57" s="126"/>
      <c r="F57" s="113"/>
      <c r="G57" s="131"/>
    </row>
    <row r="58" spans="1:7" x14ac:dyDescent="0.2">
      <c r="A58" s="37"/>
      <c r="B58" s="37"/>
      <c r="C58" s="125"/>
      <c r="D58" s="126"/>
      <c r="F58" s="113"/>
      <c r="G58" s="131"/>
    </row>
    <row r="59" spans="1:7" x14ac:dyDescent="0.2">
      <c r="A59" s="37"/>
      <c r="B59" s="37"/>
      <c r="C59" s="125"/>
      <c r="D59" s="126"/>
      <c r="E59" s="113"/>
      <c r="F59" s="113"/>
      <c r="G59" s="129"/>
    </row>
    <row r="60" spans="1:7" ht="15.75" x14ac:dyDescent="0.25">
      <c r="A60" s="37"/>
      <c r="B60" s="52" t="s">
        <v>486</v>
      </c>
      <c r="C60" s="39"/>
      <c r="D60" s="40"/>
      <c r="E60" s="113"/>
      <c r="F60" s="113"/>
    </row>
    <row r="61" spans="1:7" x14ac:dyDescent="0.2">
      <c r="A61" s="37"/>
      <c r="C61" s="39"/>
      <c r="D61" s="40"/>
      <c r="E61" s="113"/>
      <c r="F61" s="113"/>
    </row>
    <row r="62" spans="1:7" x14ac:dyDescent="0.2">
      <c r="A62" s="37"/>
      <c r="B62" s="38" t="s">
        <v>500</v>
      </c>
      <c r="C62" s="39"/>
      <c r="D62" s="40"/>
      <c r="E62" s="113"/>
      <c r="F62" s="113"/>
    </row>
    <row r="63" spans="1:7" x14ac:dyDescent="0.2">
      <c r="A63" s="37"/>
      <c r="C63" s="39"/>
      <c r="D63" s="40"/>
      <c r="E63" s="113"/>
      <c r="F63" s="113"/>
    </row>
    <row r="64" spans="1:7" x14ac:dyDescent="0.2">
      <c r="A64" s="38" t="s">
        <v>447</v>
      </c>
      <c r="B64" s="38" t="s">
        <v>448</v>
      </c>
      <c r="C64" s="42" t="s">
        <v>449</v>
      </c>
      <c r="D64" s="43" t="s">
        <v>450</v>
      </c>
      <c r="E64" s="113" t="s">
        <v>451</v>
      </c>
      <c r="F64" s="113" t="s">
        <v>452</v>
      </c>
      <c r="G64" s="45" t="s">
        <v>453</v>
      </c>
    </row>
    <row r="65" spans="1:7" x14ac:dyDescent="0.2">
      <c r="A65" s="37"/>
      <c r="C65" s="39"/>
      <c r="D65" s="40"/>
      <c r="E65" s="113"/>
      <c r="F65" s="113"/>
    </row>
    <row r="66" spans="1:7" x14ac:dyDescent="0.2">
      <c r="A66" s="56" t="s">
        <v>454</v>
      </c>
      <c r="B66" s="56" t="s">
        <v>123</v>
      </c>
      <c r="C66" s="39" t="s">
        <v>501</v>
      </c>
      <c r="D66" s="40"/>
      <c r="E66" s="113"/>
      <c r="F66" s="113"/>
    </row>
    <row r="67" spans="1:7" x14ac:dyDescent="0.2">
      <c r="A67" s="37"/>
      <c r="C67" s="39" t="s">
        <v>502</v>
      </c>
      <c r="D67" s="40"/>
      <c r="E67" s="113"/>
      <c r="F67" s="113"/>
    </row>
    <row r="68" spans="1:7" x14ac:dyDescent="0.2">
      <c r="A68" s="37"/>
      <c r="C68" s="39"/>
      <c r="D68" s="40" t="s">
        <v>128</v>
      </c>
      <c r="E68" s="130">
        <v>3.5</v>
      </c>
      <c r="F68" s="217"/>
      <c r="G68" s="200">
        <f>ROUND(E68*F68,2)</f>
        <v>0</v>
      </c>
    </row>
    <row r="69" spans="1:7" x14ac:dyDescent="0.2">
      <c r="A69" s="37"/>
      <c r="C69" s="39"/>
      <c r="D69" s="40"/>
      <c r="E69" s="113"/>
      <c r="F69" s="219"/>
    </row>
    <row r="70" spans="1:7" x14ac:dyDescent="0.2">
      <c r="A70" s="37"/>
      <c r="B70" s="37"/>
      <c r="C70" s="37"/>
      <c r="D70" s="37"/>
      <c r="E70" s="113"/>
      <c r="F70" s="222"/>
      <c r="G70" s="154"/>
    </row>
    <row r="71" spans="1:7" x14ac:dyDescent="0.2">
      <c r="A71" s="56" t="s">
        <v>463</v>
      </c>
      <c r="B71" s="56" t="s">
        <v>503</v>
      </c>
      <c r="C71" s="56" t="s">
        <v>504</v>
      </c>
      <c r="D71" s="56"/>
      <c r="F71" s="220"/>
      <c r="G71" s="146"/>
    </row>
    <row r="72" spans="1:7" x14ac:dyDescent="0.2">
      <c r="C72" s="56" t="s">
        <v>505</v>
      </c>
      <c r="D72" s="56"/>
      <c r="F72" s="220"/>
      <c r="G72" s="146"/>
    </row>
    <row r="73" spans="1:7" x14ac:dyDescent="0.2">
      <c r="C73" s="56"/>
      <c r="D73" s="56" t="s">
        <v>128</v>
      </c>
      <c r="E73" s="130">
        <v>5</v>
      </c>
      <c r="F73" s="217"/>
      <c r="G73" s="200">
        <f>ROUND(E73*F73,2)</f>
        <v>0</v>
      </c>
    </row>
    <row r="74" spans="1:7" x14ac:dyDescent="0.2">
      <c r="A74" s="37"/>
      <c r="C74" s="39"/>
      <c r="D74" s="40"/>
      <c r="E74" s="113"/>
      <c r="F74" s="219"/>
    </row>
    <row r="75" spans="1:7" x14ac:dyDescent="0.2">
      <c r="A75" s="56" t="s">
        <v>466</v>
      </c>
      <c r="B75" s="56" t="s">
        <v>506</v>
      </c>
      <c r="C75" s="56" t="s">
        <v>507</v>
      </c>
      <c r="D75" s="56"/>
      <c r="F75" s="220"/>
      <c r="G75" s="146"/>
    </row>
    <row r="76" spans="1:7" x14ac:dyDescent="0.2">
      <c r="C76" s="56" t="s">
        <v>508</v>
      </c>
      <c r="D76" s="56"/>
      <c r="F76" s="220"/>
      <c r="G76" s="146"/>
    </row>
    <row r="77" spans="1:7" x14ac:dyDescent="0.2">
      <c r="C77" s="56" t="s">
        <v>509</v>
      </c>
      <c r="D77" s="56"/>
      <c r="F77" s="220"/>
      <c r="G77" s="146"/>
    </row>
    <row r="78" spans="1:7" x14ac:dyDescent="0.2">
      <c r="C78" s="56" t="s">
        <v>510</v>
      </c>
      <c r="D78" s="56"/>
      <c r="F78" s="220"/>
      <c r="G78" s="146"/>
    </row>
    <row r="79" spans="1:7" x14ac:dyDescent="0.2">
      <c r="C79" s="56" t="s">
        <v>511</v>
      </c>
      <c r="D79" s="56"/>
      <c r="F79" s="220"/>
      <c r="G79" s="146"/>
    </row>
    <row r="80" spans="1:7" x14ac:dyDescent="0.2">
      <c r="C80" s="56"/>
      <c r="D80" s="56" t="s">
        <v>128</v>
      </c>
      <c r="E80" s="130">
        <v>6</v>
      </c>
      <c r="F80" s="217"/>
      <c r="G80" s="200">
        <f>ROUND(E80*F80,2)</f>
        <v>0</v>
      </c>
    </row>
    <row r="81" spans="1:7" x14ac:dyDescent="0.2">
      <c r="C81" s="56"/>
      <c r="D81" s="56"/>
      <c r="F81" s="220"/>
      <c r="G81" s="146"/>
    </row>
    <row r="82" spans="1:7" x14ac:dyDescent="0.2">
      <c r="A82" s="37"/>
      <c r="C82" s="39"/>
      <c r="D82" s="43" t="s">
        <v>444</v>
      </c>
      <c r="E82" s="113"/>
      <c r="F82" s="219"/>
      <c r="G82" s="35">
        <f>SUM(G61:G81)</f>
        <v>0</v>
      </c>
    </row>
    <row r="83" spans="1:7" x14ac:dyDescent="0.2">
      <c r="A83" s="37"/>
      <c r="C83" s="39"/>
      <c r="D83" s="43"/>
      <c r="E83" s="113"/>
      <c r="F83" s="219"/>
    </row>
    <row r="84" spans="1:7" x14ac:dyDescent="0.2">
      <c r="A84" s="37"/>
      <c r="C84" s="39"/>
      <c r="D84" s="40"/>
      <c r="E84" s="113"/>
      <c r="F84" s="219"/>
    </row>
    <row r="85" spans="1:7" x14ac:dyDescent="0.2">
      <c r="A85" s="37"/>
      <c r="B85" s="38" t="s">
        <v>512</v>
      </c>
      <c r="C85" s="39"/>
      <c r="D85" s="40"/>
      <c r="E85" s="113"/>
      <c r="F85" s="219"/>
    </row>
    <row r="86" spans="1:7" x14ac:dyDescent="0.2">
      <c r="A86" s="37"/>
      <c r="C86" s="39"/>
      <c r="D86" s="40"/>
      <c r="E86" s="113"/>
      <c r="F86" s="219"/>
    </row>
    <row r="87" spans="1:7" x14ac:dyDescent="0.2">
      <c r="A87" s="38" t="s">
        <v>447</v>
      </c>
      <c r="B87" s="38" t="s">
        <v>448</v>
      </c>
      <c r="C87" s="42" t="s">
        <v>449</v>
      </c>
      <c r="D87" s="43" t="s">
        <v>450</v>
      </c>
      <c r="E87" s="113" t="s">
        <v>451</v>
      </c>
      <c r="F87" s="219" t="s">
        <v>452</v>
      </c>
      <c r="G87" s="45" t="s">
        <v>453</v>
      </c>
    </row>
    <row r="88" spans="1:7" x14ac:dyDescent="0.2">
      <c r="A88" s="37"/>
      <c r="C88" s="39"/>
      <c r="D88" s="40"/>
      <c r="E88" s="113"/>
      <c r="F88" s="219"/>
    </row>
    <row r="89" spans="1:7" x14ac:dyDescent="0.2">
      <c r="A89" s="56" t="s">
        <v>454</v>
      </c>
      <c r="B89" s="56" t="s">
        <v>513</v>
      </c>
      <c r="C89" s="39" t="s">
        <v>514</v>
      </c>
      <c r="D89" s="40"/>
      <c r="E89" s="113"/>
      <c r="F89" s="219"/>
    </row>
    <row r="90" spans="1:7" x14ac:dyDescent="0.2">
      <c r="A90" s="37"/>
      <c r="C90" s="39" t="s">
        <v>515</v>
      </c>
      <c r="D90" s="40"/>
      <c r="E90" s="113"/>
      <c r="F90" s="219"/>
    </row>
    <row r="91" spans="1:7" x14ac:dyDescent="0.2">
      <c r="A91" s="37"/>
      <c r="C91" s="39"/>
      <c r="D91" s="40" t="s">
        <v>67</v>
      </c>
      <c r="E91" s="130">
        <v>16</v>
      </c>
      <c r="F91" s="217"/>
      <c r="G91" s="200">
        <f>ROUND(E91*F91,2)</f>
        <v>0</v>
      </c>
    </row>
    <row r="92" spans="1:7" x14ac:dyDescent="0.2">
      <c r="A92" s="46"/>
      <c r="B92" s="47"/>
      <c r="C92" s="48"/>
      <c r="D92" s="49"/>
      <c r="E92" s="121"/>
      <c r="F92" s="223"/>
      <c r="G92" s="51"/>
    </row>
    <row r="93" spans="1:7" x14ac:dyDescent="0.2">
      <c r="A93" s="37"/>
      <c r="C93" s="39"/>
      <c r="D93" s="40"/>
      <c r="E93" s="113"/>
      <c r="F93" s="219"/>
    </row>
    <row r="94" spans="1:7" x14ac:dyDescent="0.2">
      <c r="A94" s="37"/>
      <c r="C94" s="39"/>
      <c r="D94" s="43" t="s">
        <v>444</v>
      </c>
      <c r="E94" s="113"/>
      <c r="F94" s="219"/>
      <c r="G94" s="35">
        <f>SUM(G89:G92)</f>
        <v>0</v>
      </c>
    </row>
    <row r="95" spans="1:7" x14ac:dyDescent="0.2">
      <c r="A95" s="37"/>
      <c r="C95" s="39"/>
      <c r="D95" s="40"/>
      <c r="E95" s="113"/>
      <c r="F95" s="219"/>
    </row>
    <row r="96" spans="1:7" x14ac:dyDescent="0.2">
      <c r="A96" s="37"/>
      <c r="B96" s="38" t="s">
        <v>516</v>
      </c>
      <c r="C96" s="39"/>
      <c r="D96" s="40"/>
      <c r="E96" s="113"/>
      <c r="F96" s="219"/>
    </row>
    <row r="97" spans="1:7" x14ac:dyDescent="0.2">
      <c r="A97" s="37"/>
      <c r="C97" s="39"/>
      <c r="D97" s="40"/>
      <c r="E97" s="113"/>
      <c r="F97" s="219"/>
    </row>
    <row r="98" spans="1:7" x14ac:dyDescent="0.2">
      <c r="A98" s="38" t="s">
        <v>447</v>
      </c>
      <c r="B98" s="38" t="s">
        <v>448</v>
      </c>
      <c r="C98" s="42" t="s">
        <v>449</v>
      </c>
      <c r="D98" s="43" t="s">
        <v>450</v>
      </c>
      <c r="E98" s="113" t="s">
        <v>451</v>
      </c>
      <c r="F98" s="219" t="s">
        <v>452</v>
      </c>
      <c r="G98" s="45" t="s">
        <v>453</v>
      </c>
    </row>
    <row r="99" spans="1:7" x14ac:dyDescent="0.2">
      <c r="A99" s="38"/>
      <c r="B99" s="38"/>
      <c r="C99" s="42"/>
      <c r="D99" s="43"/>
      <c r="E99" s="113"/>
      <c r="F99" s="219"/>
    </row>
    <row r="100" spans="1:7" x14ac:dyDescent="0.2">
      <c r="A100" s="56" t="s">
        <v>454</v>
      </c>
      <c r="B100" s="56" t="s">
        <v>152</v>
      </c>
      <c r="C100" s="39" t="s">
        <v>517</v>
      </c>
      <c r="D100" s="43"/>
      <c r="E100" s="113"/>
      <c r="F100" s="219"/>
    </row>
    <row r="101" spans="1:7" x14ac:dyDescent="0.2">
      <c r="A101" s="38"/>
      <c r="B101" s="38"/>
      <c r="C101" s="39" t="s">
        <v>518</v>
      </c>
      <c r="D101" s="43"/>
      <c r="E101" s="113"/>
      <c r="F101" s="219"/>
    </row>
    <row r="102" spans="1:7" x14ac:dyDescent="0.2">
      <c r="A102" s="38"/>
      <c r="B102" s="38"/>
      <c r="C102" s="42"/>
      <c r="D102" s="40" t="s">
        <v>128</v>
      </c>
      <c r="E102" s="130">
        <v>4</v>
      </c>
      <c r="F102" s="217"/>
      <c r="G102" s="200">
        <f>ROUND(E102*F102,2)</f>
        <v>0</v>
      </c>
    </row>
    <row r="103" spans="1:7" x14ac:dyDescent="0.2">
      <c r="A103" s="38"/>
      <c r="B103" s="38"/>
      <c r="C103" s="42"/>
      <c r="D103" s="43"/>
      <c r="E103" s="113"/>
      <c r="F103" s="219"/>
    </row>
    <row r="104" spans="1:7" x14ac:dyDescent="0.2">
      <c r="A104" s="46"/>
      <c r="B104" s="47"/>
      <c r="C104" s="48"/>
      <c r="D104" s="49"/>
      <c r="E104" s="121"/>
      <c r="F104" s="223"/>
      <c r="G104" s="51"/>
    </row>
    <row r="105" spans="1:7" x14ac:dyDescent="0.2">
      <c r="A105" s="37"/>
      <c r="C105" s="39"/>
      <c r="D105" s="40"/>
      <c r="E105" s="113"/>
      <c r="F105" s="219"/>
    </row>
    <row r="106" spans="1:7" x14ac:dyDescent="0.2">
      <c r="A106" s="37"/>
      <c r="C106" s="39"/>
      <c r="D106" s="43" t="s">
        <v>444</v>
      </c>
      <c r="E106" s="113"/>
      <c r="F106" s="219"/>
      <c r="G106" s="35">
        <f>SUM(G99:G104)</f>
        <v>0</v>
      </c>
    </row>
    <row r="107" spans="1:7" x14ac:dyDescent="0.2">
      <c r="A107" s="37"/>
      <c r="C107" s="39"/>
      <c r="D107" s="43"/>
      <c r="E107" s="113"/>
      <c r="F107" s="219"/>
    </row>
    <row r="108" spans="1:7" x14ac:dyDescent="0.2">
      <c r="A108" s="37"/>
      <c r="C108" s="39"/>
      <c r="D108" s="40"/>
      <c r="E108" s="113"/>
      <c r="F108" s="219"/>
    </row>
    <row r="109" spans="1:7" x14ac:dyDescent="0.2">
      <c r="A109" s="37"/>
      <c r="B109" s="38" t="s">
        <v>519</v>
      </c>
      <c r="C109" s="39"/>
      <c r="D109" s="40"/>
      <c r="E109" s="113"/>
      <c r="F109" s="219"/>
    </row>
    <row r="110" spans="1:7" x14ac:dyDescent="0.2">
      <c r="A110" s="37"/>
      <c r="C110" s="39"/>
      <c r="D110" s="40"/>
      <c r="E110" s="113"/>
      <c r="F110" s="219"/>
    </row>
    <row r="111" spans="1:7" x14ac:dyDescent="0.2">
      <c r="A111" s="38" t="s">
        <v>447</v>
      </c>
      <c r="B111" s="38" t="s">
        <v>448</v>
      </c>
      <c r="C111" s="42" t="s">
        <v>449</v>
      </c>
      <c r="D111" s="43" t="s">
        <v>450</v>
      </c>
      <c r="E111" s="113" t="s">
        <v>451</v>
      </c>
      <c r="F111" s="219" t="s">
        <v>452</v>
      </c>
      <c r="G111" s="45" t="s">
        <v>453</v>
      </c>
    </row>
    <row r="112" spans="1:7" x14ac:dyDescent="0.2">
      <c r="A112" s="37"/>
      <c r="C112" s="39"/>
      <c r="D112" s="40"/>
      <c r="E112" s="113"/>
      <c r="F112" s="219"/>
    </row>
    <row r="113" spans="1:7" x14ac:dyDescent="0.2">
      <c r="A113" s="56" t="s">
        <v>454</v>
      </c>
      <c r="B113" s="56" t="s">
        <v>520</v>
      </c>
      <c r="C113" s="39" t="s">
        <v>521</v>
      </c>
      <c r="D113" s="40"/>
      <c r="F113" s="217"/>
    </row>
    <row r="114" spans="1:7" x14ac:dyDescent="0.2">
      <c r="A114" s="37"/>
      <c r="C114" s="39" t="s">
        <v>522</v>
      </c>
      <c r="D114" s="40"/>
      <c r="F114" s="217"/>
    </row>
    <row r="115" spans="1:7" x14ac:dyDescent="0.2">
      <c r="A115" s="37"/>
      <c r="C115" s="39" t="s">
        <v>523</v>
      </c>
      <c r="D115" s="40"/>
      <c r="F115" s="217"/>
    </row>
    <row r="116" spans="1:7" x14ac:dyDescent="0.2">
      <c r="A116" s="37"/>
      <c r="C116" s="39"/>
      <c r="D116" s="40" t="s">
        <v>128</v>
      </c>
      <c r="E116" s="130">
        <v>4.5</v>
      </c>
      <c r="F116" s="217"/>
      <c r="G116" s="200">
        <f>ROUND(E116*F116,2)</f>
        <v>0</v>
      </c>
    </row>
    <row r="117" spans="1:7" x14ac:dyDescent="0.2">
      <c r="A117" s="46"/>
      <c r="B117" s="47"/>
      <c r="C117" s="48"/>
      <c r="D117" s="49"/>
      <c r="E117" s="121"/>
      <c r="F117" s="223"/>
      <c r="G117" s="51"/>
    </row>
    <row r="118" spans="1:7" x14ac:dyDescent="0.2">
      <c r="A118" s="37"/>
      <c r="C118" s="39"/>
      <c r="D118" s="40"/>
      <c r="E118" s="113"/>
      <c r="F118" s="219"/>
    </row>
    <row r="119" spans="1:7" x14ac:dyDescent="0.2">
      <c r="A119" s="37"/>
      <c r="C119" s="39"/>
      <c r="D119" s="43" t="s">
        <v>444</v>
      </c>
      <c r="E119" s="113"/>
      <c r="F119" s="219"/>
      <c r="G119" s="35">
        <f>SUM(G113:G116)</f>
        <v>0</v>
      </c>
    </row>
    <row r="120" spans="1:7" x14ac:dyDescent="0.2">
      <c r="A120" s="37"/>
      <c r="C120" s="39"/>
      <c r="D120" s="43"/>
      <c r="E120" s="113"/>
      <c r="F120" s="219"/>
    </row>
    <row r="121" spans="1:7" x14ac:dyDescent="0.2">
      <c r="A121" s="37"/>
      <c r="C121" s="39"/>
      <c r="D121" s="40"/>
      <c r="E121" s="113"/>
      <c r="F121" s="219"/>
    </row>
    <row r="122" spans="1:7" x14ac:dyDescent="0.2">
      <c r="A122" s="37"/>
      <c r="B122" s="38" t="s">
        <v>524</v>
      </c>
      <c r="C122" s="39"/>
      <c r="D122" s="40"/>
      <c r="E122" s="113"/>
      <c r="F122" s="219"/>
    </row>
    <row r="123" spans="1:7" x14ac:dyDescent="0.2">
      <c r="A123" s="37"/>
      <c r="C123" s="39"/>
      <c r="D123" s="40"/>
      <c r="E123" s="113"/>
      <c r="F123" s="219"/>
    </row>
    <row r="124" spans="1:7" x14ac:dyDescent="0.2">
      <c r="A124" s="38" t="s">
        <v>447</v>
      </c>
      <c r="B124" s="38" t="s">
        <v>448</v>
      </c>
      <c r="C124" s="42" t="s">
        <v>449</v>
      </c>
      <c r="D124" s="43" t="s">
        <v>450</v>
      </c>
      <c r="E124" s="113" t="s">
        <v>451</v>
      </c>
      <c r="F124" s="219" t="s">
        <v>452</v>
      </c>
      <c r="G124" s="45" t="s">
        <v>453</v>
      </c>
    </row>
    <row r="125" spans="1:7" x14ac:dyDescent="0.2">
      <c r="A125" s="37"/>
      <c r="C125" s="39"/>
      <c r="D125" s="40"/>
      <c r="E125" s="113"/>
      <c r="F125" s="219"/>
    </row>
    <row r="126" spans="1:7" x14ac:dyDescent="0.2">
      <c r="A126" s="56" t="s">
        <v>454</v>
      </c>
      <c r="B126" s="56" t="s">
        <v>525</v>
      </c>
      <c r="C126" s="39" t="s">
        <v>526</v>
      </c>
      <c r="D126" s="40"/>
      <c r="E126" s="138"/>
      <c r="F126" s="218"/>
    </row>
    <row r="127" spans="1:7" x14ac:dyDescent="0.2">
      <c r="A127" s="38"/>
      <c r="C127" s="39" t="s">
        <v>527</v>
      </c>
      <c r="D127" s="40"/>
      <c r="E127" s="138"/>
      <c r="F127" s="218"/>
    </row>
    <row r="128" spans="1:7" x14ac:dyDescent="0.2">
      <c r="A128" s="38"/>
      <c r="C128" s="39"/>
      <c r="D128" s="40" t="s">
        <v>528</v>
      </c>
      <c r="E128" s="130">
        <v>16.5</v>
      </c>
      <c r="F128" s="217"/>
      <c r="G128" s="200">
        <f>ROUND(E128*F128,2)</f>
        <v>0</v>
      </c>
    </row>
    <row r="129" spans="1:7" x14ac:dyDescent="0.2">
      <c r="A129" s="46"/>
      <c r="B129" s="47"/>
      <c r="C129" s="48"/>
      <c r="D129" s="49"/>
      <c r="E129" s="121"/>
      <c r="F129" s="223"/>
      <c r="G129" s="51"/>
    </row>
    <row r="130" spans="1:7" x14ac:dyDescent="0.2">
      <c r="A130" s="37"/>
      <c r="C130" s="39"/>
      <c r="D130" s="40"/>
      <c r="E130" s="113"/>
      <c r="F130" s="219"/>
    </row>
    <row r="131" spans="1:7" x14ac:dyDescent="0.2">
      <c r="A131" s="37"/>
      <c r="C131" s="39"/>
      <c r="D131" s="43" t="s">
        <v>444</v>
      </c>
      <c r="E131" s="113"/>
      <c r="F131" s="219"/>
      <c r="G131" s="35">
        <f>SUM(G128:G129)</f>
        <v>0</v>
      </c>
    </row>
    <row r="132" spans="1:7" x14ac:dyDescent="0.2">
      <c r="A132" s="37"/>
      <c r="C132" s="39"/>
      <c r="D132" s="43"/>
      <c r="E132" s="113"/>
      <c r="F132" s="219"/>
    </row>
    <row r="133" spans="1:7" x14ac:dyDescent="0.2">
      <c r="A133" s="37"/>
      <c r="C133" s="39"/>
      <c r="D133" s="40"/>
      <c r="E133" s="113"/>
      <c r="F133" s="219"/>
    </row>
    <row r="134" spans="1:7" ht="15.75" x14ac:dyDescent="0.25">
      <c r="A134" s="37"/>
      <c r="B134" s="52" t="s">
        <v>494</v>
      </c>
      <c r="C134" s="39"/>
      <c r="D134" s="40"/>
      <c r="E134" s="113"/>
      <c r="F134" s="219"/>
    </row>
    <row r="135" spans="1:7" ht="15.75" x14ac:dyDescent="0.25">
      <c r="A135" s="37"/>
      <c r="B135" s="52"/>
      <c r="C135" s="39"/>
      <c r="D135" s="40"/>
      <c r="E135" s="113"/>
      <c r="F135" s="219"/>
    </row>
    <row r="136" spans="1:7" x14ac:dyDescent="0.2">
      <c r="A136" s="37"/>
      <c r="B136" s="38" t="s">
        <v>529</v>
      </c>
      <c r="C136" s="39"/>
      <c r="D136" s="40"/>
      <c r="E136" s="147"/>
      <c r="F136" s="219"/>
    </row>
    <row r="137" spans="1:7" x14ac:dyDescent="0.2">
      <c r="A137" s="37"/>
      <c r="B137" s="38"/>
      <c r="C137" s="39"/>
      <c r="D137" s="40"/>
      <c r="E137" s="147"/>
      <c r="F137" s="219"/>
    </row>
    <row r="138" spans="1:7" x14ac:dyDescent="0.2">
      <c r="A138" s="38" t="s">
        <v>447</v>
      </c>
      <c r="B138" s="38" t="s">
        <v>448</v>
      </c>
      <c r="C138" s="42" t="s">
        <v>449</v>
      </c>
      <c r="D138" s="43" t="s">
        <v>450</v>
      </c>
      <c r="E138" s="148" t="s">
        <v>451</v>
      </c>
      <c r="F138" s="219" t="s">
        <v>452</v>
      </c>
      <c r="G138" s="45" t="s">
        <v>453</v>
      </c>
    </row>
    <row r="139" spans="1:7" x14ac:dyDescent="0.2">
      <c r="A139" s="38"/>
      <c r="B139" s="38"/>
      <c r="C139" s="42"/>
      <c r="D139" s="43"/>
      <c r="E139" s="148"/>
      <c r="F139" s="219"/>
      <c r="G139" s="45"/>
    </row>
    <row r="140" spans="1:7" x14ac:dyDescent="0.2">
      <c r="A140" s="56" t="s">
        <v>454</v>
      </c>
      <c r="B140" s="56" t="s">
        <v>530</v>
      </c>
      <c r="C140" s="39" t="s">
        <v>531</v>
      </c>
      <c r="D140" s="43"/>
      <c r="E140" s="148"/>
      <c r="F140" s="219"/>
      <c r="G140" s="45"/>
    </row>
    <row r="141" spans="1:7" x14ac:dyDescent="0.2">
      <c r="A141" s="38"/>
      <c r="B141" s="38"/>
      <c r="C141" s="39" t="s">
        <v>532</v>
      </c>
      <c r="D141" s="43"/>
      <c r="E141" s="148"/>
      <c r="F141" s="219"/>
      <c r="G141" s="45"/>
    </row>
    <row r="142" spans="1:7" x14ac:dyDescent="0.2">
      <c r="A142" s="38"/>
      <c r="B142" s="38"/>
      <c r="C142" s="42"/>
      <c r="D142" s="40" t="s">
        <v>61</v>
      </c>
      <c r="E142" s="149">
        <v>4</v>
      </c>
      <c r="F142" s="217"/>
      <c r="G142" s="200">
        <f>ROUND(E142*F142,2)</f>
        <v>0</v>
      </c>
    </row>
    <row r="143" spans="1:7" x14ac:dyDescent="0.2">
      <c r="A143" s="38"/>
      <c r="B143" s="38"/>
      <c r="C143" s="42"/>
      <c r="D143" s="40"/>
      <c r="E143" s="149"/>
      <c r="F143" s="217"/>
    </row>
    <row r="144" spans="1:7" x14ac:dyDescent="0.2">
      <c r="A144" s="56" t="s">
        <v>463</v>
      </c>
      <c r="B144" s="56" t="s">
        <v>533</v>
      </c>
      <c r="C144" s="39" t="s">
        <v>534</v>
      </c>
      <c r="D144" s="40"/>
      <c r="E144" s="149"/>
      <c r="F144" s="217"/>
    </row>
    <row r="145" spans="1:7" x14ac:dyDescent="0.2">
      <c r="A145" s="38"/>
      <c r="B145" s="38"/>
      <c r="C145" s="39" t="s">
        <v>535</v>
      </c>
      <c r="D145" s="40"/>
      <c r="E145" s="149"/>
      <c r="F145" s="217"/>
    </row>
    <row r="146" spans="1:7" x14ac:dyDescent="0.2">
      <c r="A146" s="38"/>
      <c r="B146" s="38"/>
      <c r="C146" s="42"/>
      <c r="D146" s="40" t="s">
        <v>61</v>
      </c>
      <c r="E146" s="149">
        <v>8</v>
      </c>
      <c r="F146" s="217"/>
      <c r="G146" s="200">
        <f>ROUND(E146*F146,2)</f>
        <v>0</v>
      </c>
    </row>
    <row r="147" spans="1:7" ht="15.75" x14ac:dyDescent="0.25">
      <c r="A147" s="37"/>
      <c r="B147" s="52"/>
      <c r="C147" s="39"/>
      <c r="D147" s="40"/>
      <c r="E147" s="113"/>
      <c r="F147" s="219"/>
    </row>
    <row r="148" spans="1:7" x14ac:dyDescent="0.2">
      <c r="A148" s="46"/>
      <c r="B148" s="150"/>
      <c r="C148" s="48"/>
      <c r="D148" s="49"/>
      <c r="E148" s="151"/>
      <c r="F148" s="223"/>
      <c r="G148" s="51"/>
    </row>
    <row r="149" spans="1:7" x14ac:dyDescent="0.2">
      <c r="A149" s="37"/>
      <c r="B149" s="38"/>
      <c r="C149" s="39"/>
      <c r="D149" s="43" t="s">
        <v>444</v>
      </c>
      <c r="E149" s="147"/>
      <c r="F149" s="219"/>
      <c r="G149" s="35">
        <f>SUM(G139:G148)</f>
        <v>0</v>
      </c>
    </row>
    <row r="150" spans="1:7" x14ac:dyDescent="0.2">
      <c r="A150" s="37"/>
      <c r="B150" s="38"/>
      <c r="C150" s="39"/>
      <c r="D150" s="40"/>
      <c r="E150" s="113"/>
      <c r="F150" s="219"/>
    </row>
    <row r="151" spans="1:7" x14ac:dyDescent="0.2">
      <c r="A151" s="37"/>
      <c r="B151" s="38" t="s">
        <v>536</v>
      </c>
      <c r="C151" s="39"/>
      <c r="D151" s="40"/>
      <c r="E151" s="113"/>
      <c r="F151" s="219"/>
    </row>
    <row r="152" spans="1:7" x14ac:dyDescent="0.2">
      <c r="A152" s="37"/>
      <c r="C152" s="39"/>
      <c r="D152" s="40"/>
      <c r="E152" s="113"/>
      <c r="F152" s="219"/>
    </row>
    <row r="153" spans="1:7" x14ac:dyDescent="0.2">
      <c r="A153" s="38" t="s">
        <v>447</v>
      </c>
      <c r="B153" s="38" t="s">
        <v>448</v>
      </c>
      <c r="C153" s="42" t="s">
        <v>449</v>
      </c>
      <c r="D153" s="43" t="s">
        <v>450</v>
      </c>
      <c r="E153" s="113" t="s">
        <v>451</v>
      </c>
      <c r="F153" s="219" t="s">
        <v>452</v>
      </c>
      <c r="G153" s="45" t="s">
        <v>453</v>
      </c>
    </row>
    <row r="154" spans="1:7" x14ac:dyDescent="0.2">
      <c r="A154" s="38"/>
      <c r="B154" s="38"/>
      <c r="C154" s="42"/>
      <c r="D154" s="43"/>
      <c r="E154" s="113"/>
      <c r="F154" s="219"/>
      <c r="G154" s="45"/>
    </row>
    <row r="155" spans="1:7" x14ac:dyDescent="0.2">
      <c r="A155" s="56" t="s">
        <v>454</v>
      </c>
      <c r="B155" s="56" t="s">
        <v>240</v>
      </c>
      <c r="C155" s="39" t="s">
        <v>242</v>
      </c>
      <c r="D155" s="43"/>
      <c r="E155" s="113"/>
      <c r="F155" s="219"/>
    </row>
    <row r="156" spans="1:7" x14ac:dyDescent="0.2">
      <c r="A156" s="38"/>
      <c r="B156" s="38"/>
      <c r="C156" s="39" t="s">
        <v>538</v>
      </c>
      <c r="D156" s="43"/>
      <c r="E156" s="113"/>
      <c r="F156" s="219"/>
    </row>
    <row r="157" spans="1:7" x14ac:dyDescent="0.2">
      <c r="A157" s="38"/>
      <c r="B157" s="38"/>
      <c r="C157" s="39" t="s">
        <v>577</v>
      </c>
      <c r="D157" s="43"/>
      <c r="E157" s="113"/>
      <c r="F157" s="219"/>
    </row>
    <row r="158" spans="1:7" x14ac:dyDescent="0.2">
      <c r="C158" s="39"/>
      <c r="D158" s="40" t="s">
        <v>61</v>
      </c>
      <c r="E158" s="130">
        <v>2</v>
      </c>
      <c r="F158" s="217"/>
      <c r="G158" s="200">
        <f>ROUND(E158*F158,2)</f>
        <v>0</v>
      </c>
    </row>
    <row r="159" spans="1:7" x14ac:dyDescent="0.2">
      <c r="C159" s="56"/>
      <c r="D159" s="56"/>
      <c r="F159" s="220"/>
      <c r="G159" s="146"/>
    </row>
    <row r="160" spans="1:7" x14ac:dyDescent="0.2">
      <c r="A160" s="56" t="s">
        <v>463</v>
      </c>
      <c r="B160" s="152" t="s">
        <v>578</v>
      </c>
      <c r="C160" s="39" t="s">
        <v>541</v>
      </c>
      <c r="D160" s="40"/>
      <c r="F160" s="221"/>
    </row>
    <row r="161" spans="1:7" x14ac:dyDescent="0.2">
      <c r="C161" s="39" t="s">
        <v>542</v>
      </c>
      <c r="D161" s="40"/>
      <c r="F161" s="221"/>
    </row>
    <row r="162" spans="1:7" x14ac:dyDescent="0.2">
      <c r="C162" s="39" t="s">
        <v>579</v>
      </c>
      <c r="D162" s="40"/>
      <c r="F162" s="221"/>
    </row>
    <row r="163" spans="1:7" x14ac:dyDescent="0.2">
      <c r="C163" s="39" t="s">
        <v>544</v>
      </c>
      <c r="D163" s="40"/>
      <c r="F163" s="221"/>
    </row>
    <row r="164" spans="1:7" x14ac:dyDescent="0.2">
      <c r="C164" s="39"/>
      <c r="D164" s="40" t="s">
        <v>61</v>
      </c>
      <c r="E164" s="130">
        <v>1</v>
      </c>
      <c r="F164" s="217"/>
      <c r="G164" s="200">
        <f>ROUND(E164*F164,2)</f>
        <v>0</v>
      </c>
    </row>
    <row r="165" spans="1:7" x14ac:dyDescent="0.2">
      <c r="C165" s="39"/>
      <c r="D165" s="40"/>
      <c r="F165" s="221"/>
    </row>
    <row r="166" spans="1:7" x14ac:dyDescent="0.2">
      <c r="A166" s="56" t="s">
        <v>466</v>
      </c>
      <c r="B166" s="56" t="s">
        <v>245</v>
      </c>
      <c r="C166" s="39" t="s">
        <v>546</v>
      </c>
      <c r="D166" s="43"/>
      <c r="E166" s="113"/>
      <c r="F166" s="219"/>
    </row>
    <row r="167" spans="1:7" x14ac:dyDescent="0.2">
      <c r="A167" s="38"/>
      <c r="B167" s="38"/>
      <c r="C167" s="39" t="s">
        <v>547</v>
      </c>
      <c r="D167" s="43"/>
      <c r="E167" s="113"/>
      <c r="F167" s="219"/>
    </row>
    <row r="168" spans="1:7" x14ac:dyDescent="0.2">
      <c r="A168" s="38"/>
      <c r="B168" s="38"/>
      <c r="C168" s="39" t="s">
        <v>580</v>
      </c>
      <c r="D168" s="43"/>
      <c r="E168" s="113"/>
      <c r="F168" s="219"/>
    </row>
    <row r="169" spans="1:7" x14ac:dyDescent="0.2">
      <c r="A169" s="38"/>
      <c r="B169" s="38"/>
      <c r="C169" s="42"/>
      <c r="D169" s="40" t="s">
        <v>43</v>
      </c>
      <c r="E169" s="130">
        <v>1</v>
      </c>
      <c r="F169" s="217"/>
      <c r="G169" s="200">
        <f>ROUND(E169*F169,2)</f>
        <v>0</v>
      </c>
    </row>
    <row r="170" spans="1:7" x14ac:dyDescent="0.2">
      <c r="A170" s="150"/>
      <c r="B170" s="150"/>
      <c r="C170" s="153"/>
      <c r="D170" s="49"/>
      <c r="E170" s="121"/>
      <c r="F170" s="223"/>
      <c r="G170" s="51"/>
    </row>
    <row r="171" spans="1:7" x14ac:dyDescent="0.2">
      <c r="A171" s="38"/>
      <c r="B171" s="38"/>
      <c r="C171" s="42"/>
      <c r="D171" s="40"/>
      <c r="E171" s="113"/>
      <c r="F171" s="219"/>
    </row>
    <row r="172" spans="1:7" x14ac:dyDescent="0.2">
      <c r="A172" s="38"/>
      <c r="B172" s="38"/>
      <c r="C172" s="42"/>
      <c r="D172" s="43" t="s">
        <v>444</v>
      </c>
      <c r="E172" s="113"/>
      <c r="F172" s="219"/>
      <c r="G172" s="35">
        <f>SUM(G156:G171)</f>
        <v>0</v>
      </c>
    </row>
    <row r="173" spans="1:7" x14ac:dyDescent="0.2">
      <c r="A173" s="38"/>
      <c r="B173" s="38"/>
      <c r="C173" s="42"/>
      <c r="D173" s="43"/>
      <c r="E173" s="113"/>
      <c r="F173" s="219"/>
    </row>
    <row r="174" spans="1:7" ht="15.75" x14ac:dyDescent="0.25">
      <c r="A174" s="37"/>
      <c r="B174" s="52" t="s">
        <v>497</v>
      </c>
      <c r="C174" s="39"/>
      <c r="D174" s="40"/>
      <c r="E174" s="113"/>
      <c r="F174" s="219"/>
    </row>
    <row r="175" spans="1:7" x14ac:dyDescent="0.2">
      <c r="A175" s="37"/>
      <c r="B175" s="38" t="s">
        <v>549</v>
      </c>
      <c r="C175" s="39"/>
      <c r="D175" s="40"/>
      <c r="E175" s="113"/>
      <c r="F175" s="219"/>
    </row>
    <row r="176" spans="1:7" x14ac:dyDescent="0.2">
      <c r="A176" s="37"/>
      <c r="C176" s="39"/>
      <c r="D176" s="40"/>
      <c r="E176" s="113"/>
      <c r="F176" s="219"/>
    </row>
    <row r="177" spans="1:7" x14ac:dyDescent="0.2">
      <c r="A177" s="38" t="s">
        <v>447</v>
      </c>
      <c r="B177" s="38" t="s">
        <v>448</v>
      </c>
      <c r="C177" s="42" t="s">
        <v>449</v>
      </c>
      <c r="D177" s="43" t="s">
        <v>450</v>
      </c>
      <c r="E177" s="113" t="s">
        <v>451</v>
      </c>
      <c r="F177" s="219" t="s">
        <v>452</v>
      </c>
      <c r="G177" s="45" t="s">
        <v>453</v>
      </c>
    </row>
    <row r="178" spans="1:7" x14ac:dyDescent="0.2">
      <c r="A178" s="37"/>
      <c r="C178" s="39"/>
      <c r="D178" s="40"/>
      <c r="E178" s="113"/>
      <c r="F178" s="219"/>
    </row>
    <row r="179" spans="1:7" x14ac:dyDescent="0.2">
      <c r="A179" s="56" t="s">
        <v>454</v>
      </c>
      <c r="B179" s="56" t="s">
        <v>550</v>
      </c>
      <c r="C179" s="39" t="s">
        <v>551</v>
      </c>
      <c r="D179" s="40"/>
      <c r="E179" s="113"/>
      <c r="F179" s="219"/>
    </row>
    <row r="180" spans="1:7" x14ac:dyDescent="0.2">
      <c r="A180" s="37"/>
      <c r="C180" s="39" t="s">
        <v>581</v>
      </c>
      <c r="D180" s="40"/>
      <c r="E180" s="113"/>
      <c r="F180" s="219"/>
    </row>
    <row r="181" spans="1:7" x14ac:dyDescent="0.2">
      <c r="A181" s="37"/>
      <c r="C181" s="39"/>
      <c r="D181" s="40" t="s">
        <v>67</v>
      </c>
      <c r="E181" s="130">
        <v>2.5</v>
      </c>
      <c r="F181" s="217"/>
      <c r="G181" s="200">
        <f>ROUND(E181*F181,2)</f>
        <v>0</v>
      </c>
    </row>
    <row r="182" spans="1:7" x14ac:dyDescent="0.2">
      <c r="A182" s="37"/>
      <c r="C182" s="39"/>
      <c r="D182" s="40"/>
      <c r="F182" s="217"/>
    </row>
    <row r="183" spans="1:7" x14ac:dyDescent="0.2">
      <c r="A183" s="56" t="s">
        <v>463</v>
      </c>
      <c r="B183" s="56" t="s">
        <v>553</v>
      </c>
      <c r="C183" s="39" t="s">
        <v>554</v>
      </c>
      <c r="D183" s="40"/>
      <c r="E183" s="113"/>
      <c r="F183" s="219"/>
    </row>
    <row r="184" spans="1:7" x14ac:dyDescent="0.2">
      <c r="A184" s="37"/>
      <c r="C184" s="39" t="s">
        <v>555</v>
      </c>
      <c r="D184" s="40"/>
      <c r="E184" s="113"/>
      <c r="F184" s="219"/>
    </row>
    <row r="185" spans="1:7" x14ac:dyDescent="0.2">
      <c r="A185" s="37"/>
      <c r="C185" s="39"/>
      <c r="D185" s="40" t="s">
        <v>67</v>
      </c>
      <c r="E185" s="130">
        <v>4</v>
      </c>
      <c r="F185" s="217"/>
      <c r="G185" s="200">
        <f>ROUND(E185*F185,2)</f>
        <v>0</v>
      </c>
    </row>
    <row r="186" spans="1:7" x14ac:dyDescent="0.2">
      <c r="A186" s="37"/>
      <c r="C186" s="39"/>
      <c r="D186" s="40"/>
      <c r="E186" s="113"/>
      <c r="F186" s="219"/>
    </row>
    <row r="187" spans="1:7" x14ac:dyDescent="0.2">
      <c r="A187" s="56" t="s">
        <v>466</v>
      </c>
      <c r="B187" s="56" t="s">
        <v>556</v>
      </c>
      <c r="C187" s="39" t="s">
        <v>557</v>
      </c>
      <c r="D187" s="40"/>
      <c r="E187" s="113"/>
      <c r="F187" s="219"/>
    </row>
    <row r="188" spans="1:7" x14ac:dyDescent="0.2">
      <c r="C188" s="39" t="s">
        <v>558</v>
      </c>
      <c r="D188" s="40"/>
      <c r="E188" s="113"/>
      <c r="F188" s="219"/>
    </row>
    <row r="189" spans="1:7" x14ac:dyDescent="0.2">
      <c r="A189" s="37"/>
      <c r="C189" s="39"/>
      <c r="D189" s="40" t="s">
        <v>67</v>
      </c>
      <c r="E189" s="130">
        <v>2.2000000000000002</v>
      </c>
      <c r="F189" s="217"/>
      <c r="G189" s="200">
        <f>ROUND(E189*F189,2)</f>
        <v>0</v>
      </c>
    </row>
    <row r="190" spans="1:7" x14ac:dyDescent="0.2">
      <c r="A190" s="37"/>
      <c r="C190" s="39"/>
      <c r="D190" s="40"/>
      <c r="E190" s="113"/>
      <c r="F190" s="219"/>
    </row>
    <row r="191" spans="1:7" x14ac:dyDescent="0.2">
      <c r="A191" s="56" t="s">
        <v>468</v>
      </c>
      <c r="B191" s="56" t="s">
        <v>559</v>
      </c>
      <c r="C191" s="39" t="s">
        <v>560</v>
      </c>
      <c r="D191" s="40"/>
      <c r="E191" s="113"/>
      <c r="F191" s="219"/>
    </row>
    <row r="192" spans="1:7" x14ac:dyDescent="0.2">
      <c r="A192" s="37"/>
      <c r="C192" s="39" t="s">
        <v>558</v>
      </c>
      <c r="D192" s="40"/>
      <c r="E192" s="113"/>
      <c r="F192" s="219"/>
    </row>
    <row r="193" spans="1:7" x14ac:dyDescent="0.2">
      <c r="A193" s="37"/>
      <c r="C193" s="39"/>
      <c r="D193" s="40" t="s">
        <v>67</v>
      </c>
      <c r="E193" s="130">
        <v>2</v>
      </c>
      <c r="F193" s="217"/>
      <c r="G193" s="200">
        <f>ROUND(E193*F193,2)</f>
        <v>0</v>
      </c>
    </row>
    <row r="194" spans="1:7" x14ac:dyDescent="0.2">
      <c r="A194" s="37"/>
      <c r="C194" s="39"/>
      <c r="D194" s="40"/>
      <c r="F194" s="217"/>
    </row>
    <row r="195" spans="1:7" x14ac:dyDescent="0.2">
      <c r="A195" s="46"/>
      <c r="B195" s="47"/>
      <c r="C195" s="48"/>
      <c r="D195" s="49"/>
      <c r="E195" s="121"/>
      <c r="F195" s="223"/>
      <c r="G195" s="51"/>
    </row>
    <row r="196" spans="1:7" x14ac:dyDescent="0.2">
      <c r="A196" s="37"/>
      <c r="C196" s="39"/>
      <c r="D196" s="40"/>
      <c r="E196" s="113"/>
      <c r="F196" s="219"/>
    </row>
    <row r="197" spans="1:7" x14ac:dyDescent="0.2">
      <c r="A197" s="37"/>
      <c r="C197" s="39"/>
      <c r="D197" s="43" t="s">
        <v>444</v>
      </c>
      <c r="E197" s="113"/>
      <c r="F197" s="219"/>
      <c r="G197" s="35">
        <f>SUM(G180:G195)</f>
        <v>0</v>
      </c>
    </row>
    <row r="198" spans="1:7" x14ac:dyDescent="0.2">
      <c r="A198" s="37"/>
      <c r="C198" s="39"/>
      <c r="D198" s="43"/>
      <c r="E198" s="113"/>
      <c r="F198" s="219"/>
    </row>
    <row r="199" spans="1:7" x14ac:dyDescent="0.2">
      <c r="A199" s="37"/>
      <c r="C199" s="39"/>
      <c r="D199" s="40"/>
      <c r="E199" s="113"/>
      <c r="F199" s="219"/>
    </row>
    <row r="200" spans="1:7" x14ac:dyDescent="0.2">
      <c r="A200" s="37"/>
      <c r="B200" s="38" t="s">
        <v>561</v>
      </c>
      <c r="C200" s="39"/>
      <c r="D200" s="40"/>
      <c r="E200" s="113"/>
      <c r="F200" s="219"/>
    </row>
    <row r="201" spans="1:7" x14ac:dyDescent="0.2">
      <c r="A201" s="37"/>
      <c r="C201" s="39"/>
      <c r="D201" s="40"/>
      <c r="E201" s="113"/>
      <c r="F201" s="219"/>
    </row>
    <row r="202" spans="1:7" x14ac:dyDescent="0.2">
      <c r="A202" s="38" t="s">
        <v>447</v>
      </c>
      <c r="B202" s="38" t="s">
        <v>448</v>
      </c>
      <c r="C202" s="42" t="s">
        <v>449</v>
      </c>
      <c r="D202" s="43" t="s">
        <v>450</v>
      </c>
      <c r="E202" s="113" t="s">
        <v>451</v>
      </c>
      <c r="F202" s="219" t="s">
        <v>452</v>
      </c>
      <c r="G202" s="45" t="s">
        <v>453</v>
      </c>
    </row>
    <row r="203" spans="1:7" x14ac:dyDescent="0.2">
      <c r="A203" s="38"/>
      <c r="B203" s="38"/>
      <c r="C203" s="42"/>
      <c r="D203" s="43"/>
      <c r="E203" s="113"/>
      <c r="F203" s="219"/>
      <c r="G203" s="45"/>
    </row>
    <row r="204" spans="1:7" x14ac:dyDescent="0.2">
      <c r="A204" s="56" t="s">
        <v>454</v>
      </c>
      <c r="B204" s="56" t="s">
        <v>566</v>
      </c>
      <c r="C204" s="39" t="s">
        <v>563</v>
      </c>
      <c r="D204" s="40"/>
      <c r="E204" s="138"/>
      <c r="F204" s="218"/>
    </row>
    <row r="205" spans="1:7" x14ac:dyDescent="0.2">
      <c r="A205" s="38"/>
      <c r="C205" s="39" t="s">
        <v>564</v>
      </c>
      <c r="D205" s="40"/>
      <c r="E205" s="138"/>
      <c r="F205" s="218"/>
    </row>
    <row r="206" spans="1:7" x14ac:dyDescent="0.2">
      <c r="A206" s="38"/>
      <c r="C206" s="39" t="s">
        <v>567</v>
      </c>
      <c r="D206" s="40"/>
      <c r="E206" s="138"/>
      <c r="F206" s="218"/>
    </row>
    <row r="207" spans="1:7" x14ac:dyDescent="0.2">
      <c r="A207" s="38"/>
      <c r="C207" s="39"/>
      <c r="D207" s="40" t="s">
        <v>128</v>
      </c>
      <c r="E207" s="130">
        <v>0.3</v>
      </c>
      <c r="F207" s="217"/>
      <c r="G207" s="200">
        <f>ROUND(E207*F207,2)</f>
        <v>0</v>
      </c>
    </row>
    <row r="208" spans="1:7" x14ac:dyDescent="0.2">
      <c r="A208" s="38"/>
      <c r="C208" s="39"/>
      <c r="D208" s="40"/>
      <c r="F208" s="217"/>
    </row>
    <row r="209" spans="1:7" x14ac:dyDescent="0.2">
      <c r="A209" s="56" t="s">
        <v>463</v>
      </c>
      <c r="B209" s="56" t="s">
        <v>568</v>
      </c>
      <c r="C209" s="39" t="s">
        <v>569</v>
      </c>
      <c r="D209" s="40"/>
      <c r="E209" s="138"/>
      <c r="F209" s="218"/>
    </row>
    <row r="210" spans="1:7" x14ac:dyDescent="0.2">
      <c r="A210" s="38"/>
      <c r="C210" s="39" t="s">
        <v>582</v>
      </c>
      <c r="D210" s="40"/>
      <c r="E210" s="138"/>
      <c r="F210" s="218"/>
    </row>
    <row r="211" spans="1:7" x14ac:dyDescent="0.2">
      <c r="A211" s="38"/>
      <c r="C211" s="39" t="s">
        <v>571</v>
      </c>
      <c r="D211" s="40"/>
      <c r="E211" s="138"/>
      <c r="F211" s="218"/>
    </row>
    <row r="212" spans="1:7" x14ac:dyDescent="0.2">
      <c r="A212" s="38"/>
      <c r="C212" s="39"/>
      <c r="D212" s="40" t="s">
        <v>128</v>
      </c>
      <c r="E212" s="130">
        <v>0.2</v>
      </c>
      <c r="F212" s="217"/>
      <c r="G212" s="200">
        <f>ROUND(E212*F212,2)</f>
        <v>0</v>
      </c>
    </row>
    <row r="213" spans="1:7" x14ac:dyDescent="0.2">
      <c r="A213" s="38"/>
      <c r="C213" s="39"/>
      <c r="D213" s="40"/>
      <c r="F213" s="217"/>
    </row>
    <row r="214" spans="1:7" x14ac:dyDescent="0.2">
      <c r="A214" s="56" t="s">
        <v>468</v>
      </c>
      <c r="B214" s="56" t="s">
        <v>572</v>
      </c>
      <c r="C214" s="39" t="s">
        <v>569</v>
      </c>
      <c r="D214" s="40"/>
      <c r="E214" s="138"/>
      <c r="F214" s="218"/>
    </row>
    <row r="215" spans="1:7" x14ac:dyDescent="0.2">
      <c r="A215" s="38"/>
      <c r="C215" s="39" t="s">
        <v>583</v>
      </c>
      <c r="D215" s="40"/>
      <c r="E215" s="138"/>
      <c r="F215" s="218"/>
    </row>
    <row r="216" spans="1:7" x14ac:dyDescent="0.2">
      <c r="A216" s="38"/>
      <c r="C216" s="39" t="s">
        <v>574</v>
      </c>
      <c r="D216" s="40"/>
      <c r="E216" s="138"/>
      <c r="F216" s="218"/>
    </row>
    <row r="217" spans="1:7" x14ac:dyDescent="0.2">
      <c r="A217" s="38"/>
      <c r="C217" s="39"/>
      <c r="D217" s="40" t="s">
        <v>128</v>
      </c>
      <c r="E217" s="130">
        <v>0.84</v>
      </c>
      <c r="F217" s="217"/>
      <c r="G217" s="200">
        <f>ROUND(E217*F217,2)</f>
        <v>0</v>
      </c>
    </row>
    <row r="218" spans="1:7" x14ac:dyDescent="0.2">
      <c r="A218" s="37"/>
      <c r="C218" s="39"/>
      <c r="D218" s="40"/>
      <c r="E218" s="113"/>
      <c r="F218" s="113"/>
    </row>
    <row r="219" spans="1:7" x14ac:dyDescent="0.2">
      <c r="A219" s="37"/>
      <c r="C219" s="39"/>
      <c r="D219" s="43" t="s">
        <v>444</v>
      </c>
      <c r="E219" s="113"/>
      <c r="F219" s="113"/>
      <c r="G219" s="35">
        <f>SUM(G204:G218)</f>
        <v>0</v>
      </c>
    </row>
    <row r="220" spans="1:7" x14ac:dyDescent="0.2">
      <c r="A220" s="37"/>
      <c r="C220" s="39"/>
      <c r="D220" s="43"/>
      <c r="E220" s="113"/>
      <c r="F220" s="113"/>
    </row>
    <row r="221" spans="1:7" x14ac:dyDescent="0.2">
      <c r="A221" s="37"/>
      <c r="C221" s="39"/>
      <c r="D221" s="43"/>
      <c r="E221" s="113"/>
      <c r="F221" s="113"/>
    </row>
    <row r="222" spans="1:7" x14ac:dyDescent="0.2">
      <c r="A222" s="37"/>
      <c r="C222" s="39"/>
      <c r="D222" s="40"/>
      <c r="E222" s="113"/>
      <c r="F222" s="113"/>
    </row>
    <row r="223" spans="1:7" x14ac:dyDescent="0.2">
      <c r="A223" s="37"/>
      <c r="C223" s="39"/>
      <c r="D223" s="40"/>
      <c r="E223" s="113"/>
      <c r="F223" s="113"/>
    </row>
    <row r="224" spans="1:7" x14ac:dyDescent="0.2">
      <c r="A224" s="124"/>
      <c r="C224" s="39"/>
      <c r="D224" s="40"/>
      <c r="E224" s="113"/>
      <c r="F224" s="113"/>
    </row>
    <row r="225" spans="1:7" x14ac:dyDescent="0.2">
      <c r="A225" s="124" t="s">
        <v>482</v>
      </c>
      <c r="C225" s="39"/>
      <c r="D225" s="112"/>
      <c r="E225" s="113"/>
      <c r="F225" s="113"/>
    </row>
    <row r="226" spans="1:7" x14ac:dyDescent="0.2">
      <c r="A226" s="124" t="s">
        <v>482</v>
      </c>
      <c r="C226" s="39"/>
      <c r="D226" s="112"/>
      <c r="E226" s="113"/>
      <c r="F226" s="113"/>
    </row>
    <row r="227" spans="1:7" x14ac:dyDescent="0.2">
      <c r="A227" s="37"/>
      <c r="C227" s="39"/>
      <c r="D227" s="142"/>
      <c r="F227" s="143"/>
      <c r="G227" s="127"/>
    </row>
    <row r="228" spans="1:7" x14ac:dyDescent="0.2">
      <c r="C228" s="39"/>
      <c r="D228" s="112"/>
      <c r="E228" s="113"/>
      <c r="F228" s="113"/>
      <c r="G228" s="127"/>
    </row>
    <row r="229" spans="1:7" x14ac:dyDescent="0.2">
      <c r="D229" s="126"/>
      <c r="E229" s="113"/>
      <c r="F229" s="113"/>
    </row>
    <row r="230" spans="1:7" x14ac:dyDescent="0.2">
      <c r="D230" s="126"/>
      <c r="E230" s="113"/>
      <c r="F230" s="113"/>
    </row>
    <row r="231" spans="1:7" x14ac:dyDescent="0.2">
      <c r="D231" s="126"/>
      <c r="E231" s="113"/>
      <c r="F231" s="113"/>
    </row>
    <row r="232" spans="1:7" x14ac:dyDescent="0.2">
      <c r="D232" s="126"/>
      <c r="E232" s="113"/>
      <c r="F232" s="113"/>
    </row>
    <row r="233" spans="1:7" x14ac:dyDescent="0.2">
      <c r="D233" s="126"/>
      <c r="E233" s="113"/>
      <c r="F233" s="113"/>
    </row>
    <row r="234" spans="1:7" x14ac:dyDescent="0.2">
      <c r="D234" s="126"/>
      <c r="E234" s="113"/>
      <c r="F234" s="113"/>
    </row>
  </sheetData>
  <sheetProtection algorithmName="SHA-512" hashValue="6fbjQIrbe52U+FK5OAqkw1XXhMN1lcjGI4TnbTWGCh+GAGVChJAbW/CqnTQLeUy8eFaIZWDYRRTu3+7kY9gT6g==" saltValue="GA8mgHHRtZmLZjCWliJT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17</vt:i4>
      </vt:variant>
      <vt:variant>
        <vt:lpstr>Imenovani obsegi</vt:lpstr>
      </vt:variant>
      <vt:variant>
        <vt:i4>3</vt:i4>
      </vt:variant>
    </vt:vector>
  </HeadingPairs>
  <TitlesOfParts>
    <vt:vector size="20" baseType="lpstr">
      <vt:lpstr>rekapitulacija</vt:lpstr>
      <vt:lpstr>Monitoring_splošno</vt:lpstr>
      <vt:lpstr>CESTA - FAZA 1 </vt:lpstr>
      <vt:lpstr>CESTA - FAZA 2 </vt:lpstr>
      <vt:lpstr>BUS+HOD-FAZA1</vt:lpstr>
      <vt:lpstr>BUS+HOD-FAZA2</vt:lpstr>
      <vt:lpstr>PREPUSTI I.FAZA PREDDELA,TUJA D</vt:lpstr>
      <vt:lpstr>I.FAZA-PREPUST 1</vt:lpstr>
      <vt:lpstr>I.FAZA-PREPUST 2</vt:lpstr>
      <vt:lpstr>I.FAZA-PREPUST 3</vt:lpstr>
      <vt:lpstr>II.FAZA-PREDDELA, TUJA DELA)</vt:lpstr>
      <vt:lpstr>II.FAZA-PREPUST 5</vt:lpstr>
      <vt:lpstr>II.FAZA-PREPUST 7</vt:lpstr>
      <vt:lpstr>I.FAZA-REGULACIJA P.3</vt:lpstr>
      <vt:lpstr>II.FAZA-REGULACIJA P.5</vt:lpstr>
      <vt:lpstr>CESTNA RAZSVETLJAVA  - FAZA 1</vt:lpstr>
      <vt:lpstr>CESTNA RAZSVETLJAVA  - FAZA 2</vt:lpstr>
      <vt:lpstr>rekapitulacija!a</vt:lpstr>
      <vt:lpstr>rekapitulacija!Področje_tiskanja</vt:lpstr>
      <vt:lpstr>rekapitulacija!Print_Area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Friš</dc:creator>
  <cp:lastModifiedBy>InzeniringBiro</cp:lastModifiedBy>
  <cp:lastPrinted>2017-10-17T06:00:40Z</cp:lastPrinted>
  <dcterms:created xsi:type="dcterms:W3CDTF">2005-02-09T08:52:01Z</dcterms:created>
  <dcterms:modified xsi:type="dcterms:W3CDTF">2022-08-19T06:20:52Z</dcterms:modified>
</cp:coreProperties>
</file>